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/>
  <bookViews>
    <workbookView xWindow="65416" yWindow="65416" windowWidth="24240" windowHeight="131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<sst xmlns="http://schemas.openxmlformats.org/spreadsheetml/2006/main" count="195" uniqueCount="42">
  <si>
    <t>Popis výrobku</t>
  </si>
  <si>
    <t>mj</t>
  </si>
  <si>
    <t>ks</t>
  </si>
  <si>
    <t>Parametry a specifikace</t>
  </si>
  <si>
    <t>Celkem</t>
  </si>
  <si>
    <t>Žákovská stanice (PC s LCD monitorem)</t>
  </si>
  <si>
    <t>Vizualizér pro vzdělávání</t>
  </si>
  <si>
    <t>Tablet 10´ s WIn10 pro 64bit</t>
  </si>
  <si>
    <t>Č. Položky</t>
  </si>
  <si>
    <t>1.</t>
  </si>
  <si>
    <t>2.</t>
  </si>
  <si>
    <t>3.</t>
  </si>
  <si>
    <t>4.</t>
  </si>
  <si>
    <t>5.</t>
  </si>
  <si>
    <t>Interaktivní sestava</t>
  </si>
  <si>
    <t>Celková cena bez DPH</t>
  </si>
  <si>
    <t>DPH 21%</t>
  </si>
  <si>
    <t>Celková cena včetně DPH</t>
  </si>
  <si>
    <t xml:space="preserve">počet mj. </t>
  </si>
  <si>
    <t>cena za MJ v Kč bez DPH</t>
  </si>
  <si>
    <t>cena celkem bez DPH</t>
  </si>
  <si>
    <t>Důvodem požadavku na konkrétní SW je kompatibilita s již používanými zařízeními, výukovými programy a systémy zadavatele. Případné přizpůsobení jinému systému by působilo provozu zadavatele mimořádné obtíže ve výuce a vícenáklady vyvolané nutností proškolení pedagogického sboru na novou platformu a nemožností využívat zakoupené programy určené pro stávající platformu.)</t>
  </si>
  <si>
    <t>Materiální a technické vybavení učebny cizích jazyků (1. etapa)</t>
  </si>
  <si>
    <t>Vybavení učebny fyziky/chemie (1. etapa)</t>
  </si>
  <si>
    <t>Vybavení učebny matematiky (2. etapa)</t>
  </si>
  <si>
    <t>Vybavení učebny zeměpisu (2. etapa)</t>
  </si>
  <si>
    <t>Vybavení učebny č. 07 (1. etapa)</t>
  </si>
  <si>
    <t>Vybavení učebny č. 08 (1. etapa)</t>
  </si>
  <si>
    <t>Vybavení učebny přírodopisu (1. etapa)</t>
  </si>
  <si>
    <t>Vybavení učeby přírodovědy (2. etapa)</t>
  </si>
  <si>
    <t>Žákovský notebook</t>
  </si>
  <si>
    <t>Učitelský Notebook s dok. Stanicí + druhý nap. adaptér</t>
  </si>
  <si>
    <t>Minimální konfigurace: Vizualizér ohebné rameno, rozlišení 1920x1080p, 10x dig. zoom, optika 12, 30 snímků za sek., VGA, USB, HDMI, vestavěný mikrofon, SD/SDHC, oblast snímání 297x420mm, vestavěná dioda LED</t>
  </si>
  <si>
    <t xml:space="preserve">Minimální konfigurace: Notebook 15,6" Full HD 1920x1080, Procesor: výkon CPU min. 3700 bodů dle nezávislého testu cpubenchmark.net , 8GB, 250GB SSD, Windows 10 Pro 64bit. (Konektory: 3.5 jack, 3.5 MIC,  RJ-45). Dokovací konektor, hliníkové šasi, Druhý adaptér  130W pro notebooky </t>
  </si>
  <si>
    <t>Minimální konfigurace: Počítač s LCD monitorem 22"-24", 8GB RAM, SSD250, Procesor: 4. fyzická jádra, výkon CPU min. 6200 bodů dle nezávislého testu cpubenchmark.net , Winodws 10 Pro 64bit, klávesnice + myš</t>
  </si>
  <si>
    <t>Minimální konfigurace: Notebook 15,6" Full HD 1920x1080, Procesor: výkon CPU min. 5000 bodů dle nezávislého testu cpubenchmark.net , 8GB,250GB SSD, Graf karta dedik.,Windows 10 Pro 64bit. (Konektory: 3.5 jack, 3.5 MIC,  RJ-45). Dokovací konektor, hliníkové šasi  (Dok stanice: Konektory: 3.5 jack, 3.5 MIC, DisplayPort, RJ-45, USB 3.0, VGA, HDMI) Druhý adaptér  130W pro dok. stanici</t>
  </si>
  <si>
    <t xml:space="preserve">Minimální konfigurace:
Operační systém: - Windows 10 Pro 64-bit
Procesor: výkon CPU min. 1770 bodů dle nezávislého testu cpubenchmark.net 
Operační paměť: - 4 GB 
Pevný disk: - 64 GB SSD
Min . rozlišení  1280 x 800 px
Zvuk: Zvuk HD
itegrovaný mikrofon
Bezdrátové připojení: - Síťová karta 802.11a/b/g/n (2x2) a Bluetooth® 4.0
Konektivita:
1x flash médium
1x systémový konektor
1x kombinovaný konektor sluchátek/mikrofonu
Maximální možné rozměry tabletu: (v závislosti na nabíjecí skříni) 
(š x h x v) 260 x 180 x 18 mm.                                                                                                               </t>
  </si>
  <si>
    <t>Rekapitulace počtu jendotlivých komponent</t>
  </si>
  <si>
    <t>Název komponent</t>
  </si>
  <si>
    <t>počet</t>
  </si>
  <si>
    <t>Minimální konfigurace: Interaktivní projektor s ultrakrátkou projekční vzdáleností max.60 cm. Interaktivní snímač součástí projektoru, minimálně dvě interaktivní pera s kovovým tělem.
Možnost ovládání interaktivity dvěma pery současně. Rozšíření na ovládání interaktivity dotykem prstu pomocí dotykové jednotky – originální příslušenství. Technologie projekce DLP, svítivost (ANSI)min. 4000 lm, kontrast 20000: 1. Širokoúhlé rozlišení WXGA 16:10, Záruka na projektor min. 3 roky, nebo 2000 hodin na lampu. Možnost připojení PC přes VGA, HDMI, ovládání projektoru přes síť, audio a VGA výstup (out). Interaktivní anotační software s neomezeným počtem licencí na instalace. Integrované hliníkové univerzální rameno projektoru na zvedacím systému je certifikováno výrobcem tabule a zvedacího systému pro bezpečnou montáž na tabuli a stojan bez ztráty záruky. Teleskopický výsuv ramene v horizontálním a vertikálním směru pro možnost montáže a seřízení libovolného projektoru. Celek je funkčně a designově sladěn. Aktivní stereo repro 2x 50 W (RMS), 20Hz – 20kHz, RCA, 2x cinch, dřevěné - bílé, ovládání na repro. Sada dvou kusů držáků pro umístění reproduktoru na stěnu. Součástí dodávky je zapojení a kabeláž, oživení. 
Interaktivní sestava musí být kompatibilní s tabulí TRIPTYCH K ZZBZZ dodavatele VMS VISION, s.r.o, kterou zadavatel již vlastní</t>
  </si>
  <si>
    <t xml:space="preserve">Dodavatel  vyplní jednotkovou cenu v bílých políčkách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</si>
</sst>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  <numFmt numFmtId="166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81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/>
    </xf>
    <xf numFmtId="165" fontId="11" fillId="0" borderId="1" xfId="0" applyNumberFormat="1" applyFont="1" applyBorder="1"/>
    <xf numFmtId="165" fontId="11" fillId="0" borderId="2" xfId="0" applyNumberFormat="1" applyFont="1" applyBorder="1"/>
    <xf numFmtId="165" fontId="7" fillId="0" borderId="3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/>
    <xf numFmtId="6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0" fontId="3" fillId="2" borderId="5" xfId="0" applyFont="1" applyFill="1" applyBorder="1"/>
    <xf numFmtId="6" fontId="3" fillId="2" borderId="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7" fillId="2" borderId="9" xfId="0" applyNumberFormat="1" applyFont="1" applyFill="1" applyBorder="1" applyAlignment="1">
      <alignment horizontal="center"/>
    </xf>
    <xf numFmtId="0" fontId="3" fillId="2" borderId="4" xfId="0" applyFont="1" applyFill="1" applyBorder="1"/>
    <xf numFmtId="166" fontId="3" fillId="2" borderId="5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 wrapText="1" shrinkToFit="1"/>
    </xf>
    <xf numFmtId="166" fontId="3" fillId="2" borderId="7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left" vertical="center" wrapText="1"/>
    </xf>
    <xf numFmtId="166" fontId="7" fillId="2" borderId="9" xfId="0" applyNumberFormat="1" applyFont="1" applyFill="1" applyBorder="1" applyAlignment="1">
      <alignment horizontal="right"/>
    </xf>
    <xf numFmtId="0" fontId="3" fillId="2" borderId="10" xfId="0" applyFont="1" applyFill="1" applyBorder="1"/>
    <xf numFmtId="165" fontId="3" fillId="2" borderId="5" xfId="0" applyNumberFormat="1" applyFont="1" applyFill="1" applyBorder="1" applyAlignment="1">
      <alignment horizontal="center" vertical="center" wrapText="1"/>
    </xf>
    <xf numFmtId="166" fontId="7" fillId="2" borderId="9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 vertical="center" wrapText="1"/>
    </xf>
    <xf numFmtId="8" fontId="3" fillId="2" borderId="5" xfId="0" applyNumberFormat="1" applyFont="1" applyFill="1" applyBorder="1" applyAlignment="1">
      <alignment horizontal="center" vertical="center"/>
    </xf>
    <xf numFmtId="8" fontId="7" fillId="2" borderId="9" xfId="0" applyNumberFormat="1" applyFont="1" applyFill="1" applyBorder="1"/>
    <xf numFmtId="8" fontId="3" fillId="2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165" fontId="3" fillId="0" borderId="0" xfId="0" applyNumberFormat="1" applyFont="1"/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/>
    <xf numFmtId="0" fontId="5" fillId="0" borderId="0" xfId="0" applyFont="1"/>
    <xf numFmtId="165" fontId="3" fillId="3" borderId="5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Měna 2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0"/>
  <sheetViews>
    <sheetView tabSelected="1" zoomScale="85" zoomScaleNormal="85" workbookViewId="0" topLeftCell="A73">
      <selection activeCell="E95" sqref="E94:E95"/>
    </sheetView>
  </sheetViews>
  <sheetFormatPr defaultColWidth="9.140625" defaultRowHeight="15"/>
  <cols>
    <col min="1" max="1" width="8.421875" style="3" customWidth="1"/>
    <col min="2" max="2" width="50.7109375" style="1" customWidth="1"/>
    <col min="3" max="3" width="8.421875" style="1" customWidth="1"/>
    <col min="4" max="4" width="13.421875" style="1" customWidth="1"/>
    <col min="5" max="5" width="23.8515625" style="1" customWidth="1"/>
    <col min="6" max="6" width="25.421875" style="1" customWidth="1"/>
    <col min="7" max="7" width="96.28125" style="1" customWidth="1"/>
    <col min="8" max="16384" width="9.140625" style="1" customWidth="1"/>
  </cols>
  <sheetData>
    <row r="1" spans="1:2" s="69" customFormat="1" ht="43.5" customHeight="1">
      <c r="A1" s="67"/>
      <c r="B1" s="68" t="s">
        <v>41</v>
      </c>
    </row>
    <row r="2" spans="1:7" ht="23.25">
      <c r="A2" s="55" t="s">
        <v>22</v>
      </c>
      <c r="B2" s="55"/>
      <c r="C2" s="55"/>
      <c r="D2" s="55"/>
      <c r="E2" s="55"/>
      <c r="F2" s="55"/>
      <c r="G2" s="55"/>
    </row>
    <row r="3" spans="1:7" ht="30">
      <c r="A3" s="7" t="s">
        <v>8</v>
      </c>
      <c r="B3" s="8" t="s">
        <v>0</v>
      </c>
      <c r="C3" s="8" t="s">
        <v>1</v>
      </c>
      <c r="D3" s="8" t="s">
        <v>18</v>
      </c>
      <c r="E3" s="8" t="s">
        <v>19</v>
      </c>
      <c r="F3" s="8" t="s">
        <v>20</v>
      </c>
      <c r="G3" s="8" t="s">
        <v>3</v>
      </c>
    </row>
    <row r="4" spans="1:7" ht="225">
      <c r="A4" s="9" t="s">
        <v>9</v>
      </c>
      <c r="B4" s="10" t="s">
        <v>7</v>
      </c>
      <c r="C4" s="11" t="s">
        <v>2</v>
      </c>
      <c r="D4" s="9">
        <v>24</v>
      </c>
      <c r="E4" s="40">
        <v>0</v>
      </c>
      <c r="F4" s="12">
        <f>E4*D4</f>
        <v>0</v>
      </c>
      <c r="G4" s="13" t="s">
        <v>36</v>
      </c>
    </row>
    <row r="5" spans="1:7" ht="32.25" customHeight="1">
      <c r="A5" s="9" t="s">
        <v>10</v>
      </c>
      <c r="B5" s="14" t="s">
        <v>5</v>
      </c>
      <c r="C5" s="15" t="s">
        <v>2</v>
      </c>
      <c r="D5" s="16">
        <v>4</v>
      </c>
      <c r="E5" s="41">
        <v>0</v>
      </c>
      <c r="F5" s="12">
        <f aca="true" t="shared" si="0" ref="F5:F8">E5*D5</f>
        <v>0</v>
      </c>
      <c r="G5" s="17" t="s">
        <v>34</v>
      </c>
    </row>
    <row r="6" spans="1:7" ht="60">
      <c r="A6" s="9" t="s">
        <v>11</v>
      </c>
      <c r="B6" s="18" t="s">
        <v>31</v>
      </c>
      <c r="C6" s="19" t="s">
        <v>2</v>
      </c>
      <c r="D6" s="9">
        <v>1</v>
      </c>
      <c r="E6" s="40">
        <v>0</v>
      </c>
      <c r="F6" s="12">
        <f t="shared" si="0"/>
        <v>0</v>
      </c>
      <c r="G6" s="20" t="s">
        <v>35</v>
      </c>
    </row>
    <row r="7" spans="1:7" ht="45">
      <c r="A7" s="9" t="s">
        <v>12</v>
      </c>
      <c r="B7" s="21" t="s">
        <v>6</v>
      </c>
      <c r="C7" s="22" t="s">
        <v>2</v>
      </c>
      <c r="D7" s="16">
        <v>1</v>
      </c>
      <c r="E7" s="42">
        <v>0</v>
      </c>
      <c r="F7" s="12">
        <f t="shared" si="0"/>
        <v>0</v>
      </c>
      <c r="G7" s="20" t="s">
        <v>32</v>
      </c>
    </row>
    <row r="8" spans="1:7" ht="225.75" thickBot="1">
      <c r="A8" s="9" t="s">
        <v>13</v>
      </c>
      <c r="B8" s="21" t="s">
        <v>14</v>
      </c>
      <c r="C8" s="22" t="s">
        <v>2</v>
      </c>
      <c r="D8" s="16">
        <v>1</v>
      </c>
      <c r="E8" s="42">
        <v>0</v>
      </c>
      <c r="F8" s="12">
        <f t="shared" si="0"/>
        <v>0</v>
      </c>
      <c r="G8" s="20" t="s">
        <v>40</v>
      </c>
    </row>
    <row r="9" spans="1:7" ht="19.5" thickBot="1">
      <c r="A9" s="23"/>
      <c r="B9" s="56" t="s">
        <v>4</v>
      </c>
      <c r="C9" s="57"/>
      <c r="D9" s="57"/>
      <c r="E9" s="58"/>
      <c r="F9" s="24">
        <f>SUM(F4:F8)</f>
        <v>0</v>
      </c>
      <c r="G9" s="25"/>
    </row>
    <row r="10" spans="1:7" ht="15">
      <c r="A10" s="43"/>
      <c r="B10" s="44"/>
      <c r="C10" s="44"/>
      <c r="D10" s="44"/>
      <c r="E10" s="44"/>
      <c r="F10" s="44"/>
      <c r="G10" s="44"/>
    </row>
    <row r="11" spans="1:7" ht="15">
      <c r="A11" s="43"/>
      <c r="B11" s="44"/>
      <c r="C11" s="44"/>
      <c r="D11" s="44"/>
      <c r="E11" s="44"/>
      <c r="F11" s="44"/>
      <c r="G11" s="44"/>
    </row>
    <row r="12" spans="1:7" ht="23.25">
      <c r="A12" s="55" t="s">
        <v>23</v>
      </c>
      <c r="B12" s="55"/>
      <c r="C12" s="55"/>
      <c r="D12" s="55"/>
      <c r="E12" s="55"/>
      <c r="F12" s="55"/>
      <c r="G12" s="55"/>
    </row>
    <row r="13" spans="1:7" ht="30">
      <c r="A13" s="7" t="s">
        <v>8</v>
      </c>
      <c r="B13" s="8" t="s">
        <v>0</v>
      </c>
      <c r="C13" s="8" t="s">
        <v>1</v>
      </c>
      <c r="D13" s="8" t="s">
        <v>18</v>
      </c>
      <c r="E13" s="8" t="s">
        <v>19</v>
      </c>
      <c r="F13" s="8" t="s">
        <v>20</v>
      </c>
      <c r="G13" s="8" t="s">
        <v>3</v>
      </c>
    </row>
    <row r="14" spans="1:7" ht="45">
      <c r="A14" s="9" t="s">
        <v>9</v>
      </c>
      <c r="B14" s="18" t="s">
        <v>5</v>
      </c>
      <c r="C14" s="26" t="s">
        <v>2</v>
      </c>
      <c r="D14" s="9">
        <v>2</v>
      </c>
      <c r="E14" s="71">
        <v>0</v>
      </c>
      <c r="F14" s="27">
        <f>D14*E14</f>
        <v>0</v>
      </c>
      <c r="G14" s="17" t="str">
        <f>G5</f>
        <v>Minimální konfigurace: Počítač s LCD monitorem 22"-24", 8GB RAM, SSD250, Procesor: 4. fyzická jádra, výkon CPU min. 6200 bodů dle nezávislého testu cpubenchmark.net , Winodws 10 Pro 64bit, klávesnice + myš</v>
      </c>
    </row>
    <row r="15" spans="1:7" ht="60">
      <c r="A15" s="9" t="s">
        <v>10</v>
      </c>
      <c r="B15" s="18" t="s">
        <v>31</v>
      </c>
      <c r="C15" s="28" t="s">
        <v>2</v>
      </c>
      <c r="D15" s="16">
        <v>1</v>
      </c>
      <c r="E15" s="72">
        <v>0</v>
      </c>
      <c r="F15" s="29">
        <f>D15*E15</f>
        <v>0</v>
      </c>
      <c r="G15" s="30" t="str">
        <f>G6</f>
        <v>Minimální konfigurace: Notebook 15,6" Full HD 1920x1080, Procesor: výkon CPU min. 5000 bodů dle nezávislého testu cpubenchmark.net , 8GB,250GB SSD, Graf karta dedik.,Windows 10 Pro 64bit. (Konektory: 3.5 jack, 3.5 MIC,  RJ-45). Dokovací konektor, hliníkové šasi  (Dok stanice: Konektory: 3.5 jack, 3.5 MIC, DisplayPort, RJ-45, USB 3.0, VGA, HDMI) Druhý adaptér  130W pro dok. stanici</v>
      </c>
    </row>
    <row r="16" spans="1:7" ht="45">
      <c r="A16" s="9" t="s">
        <v>11</v>
      </c>
      <c r="B16" s="21" t="s">
        <v>6</v>
      </c>
      <c r="C16" s="9" t="s">
        <v>2</v>
      </c>
      <c r="D16" s="9">
        <v>1</v>
      </c>
      <c r="E16" s="71">
        <v>0</v>
      </c>
      <c r="F16" s="29">
        <f>D16*E16</f>
        <v>0</v>
      </c>
      <c r="G16" s="20" t="str">
        <f>G7</f>
        <v>Minimální konfigurace: Vizualizér ohebné rameno, rozlišení 1920x1080p, 10x dig. zoom, optika 12, 30 snímků za sek., VGA, USB, HDMI, vestavěný mikrofon, SD/SDHC, oblast snímání 297x420mm, vestavěná dioda LED</v>
      </c>
    </row>
    <row r="17" spans="1:7" ht="225">
      <c r="A17" s="16" t="s">
        <v>12</v>
      </c>
      <c r="B17" s="21" t="s">
        <v>14</v>
      </c>
      <c r="C17" s="22" t="s">
        <v>2</v>
      </c>
      <c r="D17" s="16">
        <v>1</v>
      </c>
      <c r="E17" s="72">
        <v>0</v>
      </c>
      <c r="F17" s="29">
        <f>D17*E17</f>
        <v>0</v>
      </c>
      <c r="G17" s="20" t="str">
        <f>G8</f>
        <v>Minimální konfigurace: Interaktivní projektor s ultrakrátkou projekční vzdáleností max.60 cm. Interaktivní snímač součástí projektoru, minimálně dvě interaktivní pera s kovovým tělem.
Možnost ovládání interaktivity dvěma pery současně. Rozšíření na ovládání interaktivity dotykem prstu pomocí dotykové jednotky – originální příslušenství. Technologie projekce DLP, svítivost (ANSI)min. 4000 lm, kontrast 20000: 1. Širokoúhlé rozlišení WXGA 16:10, Záruka na projektor min. 3 roky, nebo 2000 hodin na lampu. Možnost připojení PC přes VGA, HDMI, ovládání projektoru přes síť, audio a VGA výstup (out). Interaktivní anotační software s neomezeným počtem licencí na instalace. Integrované hliníkové univerzální rameno projektoru na zvedacím systému je certifikováno výrobcem tabule a zvedacího systému pro bezpečnou montáž na tabuli a stojan bez ztráty záruky. Teleskopický výsuv ramene v horizontálním a vertikálním směru pro možnost montáže a seřízení libovolného projektoru. Celek je funkčně a designově sladěn. Aktivní stereo repro 2x 50 W (RMS), 20Hz – 20kHz, RCA, 2x cinch, dřevěné - bílé, ovládání na repro. Sada dvou kusů držáků pro umístění reproduktoru na stěnu. Součástí dodávky je zapojení a kabeláž, oživení. 
Interaktivní sestava musí být kompatibilní s tabulí TRIPTYCH K ZZBZZ dodavatele VMS VISION, s.r.o, kterou zadavatel již vlastní</v>
      </c>
    </row>
    <row r="18" spans="1:7" s="70" customFormat="1" ht="45.75" thickBot="1">
      <c r="A18" s="76" t="s">
        <v>13</v>
      </c>
      <c r="B18" s="20" t="s">
        <v>30</v>
      </c>
      <c r="C18" s="77" t="s">
        <v>2</v>
      </c>
      <c r="D18" s="78">
        <v>24</v>
      </c>
      <c r="E18" s="79">
        <v>0</v>
      </c>
      <c r="F18" s="80">
        <f>D18*E18</f>
        <v>0</v>
      </c>
      <c r="G18" s="20" t="s">
        <v>33</v>
      </c>
    </row>
    <row r="19" spans="1:7" ht="19.5" thickBot="1">
      <c r="A19" s="23"/>
      <c r="B19" s="52" t="s">
        <v>4</v>
      </c>
      <c r="C19" s="53"/>
      <c r="D19" s="53"/>
      <c r="E19" s="54"/>
      <c r="F19" s="31">
        <f>SUM(F14:F18)</f>
        <v>0</v>
      </c>
      <c r="G19" s="32"/>
    </row>
    <row r="20" spans="1:7" ht="15">
      <c r="A20" s="43"/>
      <c r="B20" s="44"/>
      <c r="C20" s="44"/>
      <c r="D20" s="44"/>
      <c r="E20" s="44"/>
      <c r="F20" s="44"/>
      <c r="G20" s="44"/>
    </row>
    <row r="21" spans="1:7" ht="15">
      <c r="A21" s="43"/>
      <c r="B21" s="44"/>
      <c r="C21" s="44"/>
      <c r="D21" s="44"/>
      <c r="E21" s="44"/>
      <c r="F21" s="44"/>
      <c r="G21" s="44"/>
    </row>
    <row r="22" spans="1:7" ht="18.75">
      <c r="A22" s="45"/>
      <c r="B22" s="46"/>
      <c r="C22" s="47"/>
      <c r="D22" s="44"/>
      <c r="E22" s="44"/>
      <c r="F22" s="48"/>
      <c r="G22" s="44"/>
    </row>
    <row r="23" spans="1:7" ht="23.25">
      <c r="A23" s="55" t="s">
        <v>24</v>
      </c>
      <c r="B23" s="55"/>
      <c r="C23" s="55"/>
      <c r="D23" s="55"/>
      <c r="E23" s="55"/>
      <c r="F23" s="55"/>
      <c r="G23" s="55"/>
    </row>
    <row r="24" spans="1:7" ht="30">
      <c r="A24" s="7" t="s">
        <v>8</v>
      </c>
      <c r="B24" s="8" t="s">
        <v>0</v>
      </c>
      <c r="C24" s="8" t="s">
        <v>1</v>
      </c>
      <c r="D24" s="8" t="s">
        <v>18</v>
      </c>
      <c r="E24" s="8" t="s">
        <v>19</v>
      </c>
      <c r="F24" s="8" t="s">
        <v>20</v>
      </c>
      <c r="G24" s="8" t="s">
        <v>3</v>
      </c>
    </row>
    <row r="25" spans="1:7" ht="45">
      <c r="A25" s="9" t="s">
        <v>9</v>
      </c>
      <c r="B25" s="14" t="s">
        <v>5</v>
      </c>
      <c r="C25" s="11" t="s">
        <v>2</v>
      </c>
      <c r="D25" s="11">
        <v>4</v>
      </c>
      <c r="E25" s="73">
        <v>0</v>
      </c>
      <c r="F25" s="33">
        <f>D25*E25</f>
        <v>0</v>
      </c>
      <c r="G25" s="17" t="str">
        <f>G5</f>
        <v>Minimální konfigurace: Počítač s LCD monitorem 22"-24", 8GB RAM, SSD250, Procesor: 4. fyzická jádra, výkon CPU min. 6200 bodů dle nezávislého testu cpubenchmark.net , Winodws 10 Pro 64bit, klávesnice + myš</v>
      </c>
    </row>
    <row r="26" spans="1:7" ht="60">
      <c r="A26" s="9" t="s">
        <v>10</v>
      </c>
      <c r="B26" s="18" t="s">
        <v>31</v>
      </c>
      <c r="C26" s="11" t="s">
        <v>2</v>
      </c>
      <c r="D26" s="11">
        <v>1</v>
      </c>
      <c r="E26" s="73">
        <v>0</v>
      </c>
      <c r="F26" s="33">
        <f aca="true" t="shared" si="1" ref="F26:F28">D26*E26</f>
        <v>0</v>
      </c>
      <c r="G26" s="20" t="str">
        <f>G6</f>
        <v>Minimální konfigurace: Notebook 15,6" Full HD 1920x1080, Procesor: výkon CPU min. 5000 bodů dle nezávislého testu cpubenchmark.net , 8GB,250GB SSD, Graf karta dedik.,Windows 10 Pro 64bit. (Konektory: 3.5 jack, 3.5 MIC,  RJ-45). Dokovací konektor, hliníkové šasi  (Dok stanice: Konektory: 3.5 jack, 3.5 MIC, DisplayPort, RJ-45, USB 3.0, VGA, HDMI) Druhý adaptér  130W pro dok. stanici</v>
      </c>
    </row>
    <row r="27" spans="1:7" ht="45">
      <c r="A27" s="9" t="s">
        <v>11</v>
      </c>
      <c r="B27" s="21" t="s">
        <v>6</v>
      </c>
      <c r="C27" s="11" t="s">
        <v>2</v>
      </c>
      <c r="D27" s="11">
        <v>1</v>
      </c>
      <c r="E27" s="73">
        <v>0</v>
      </c>
      <c r="F27" s="33">
        <f t="shared" si="1"/>
        <v>0</v>
      </c>
      <c r="G27" s="20" t="str">
        <f>G7</f>
        <v>Minimální konfigurace: Vizualizér ohebné rameno, rozlišení 1920x1080p, 10x dig. zoom, optika 12, 30 snímků za sek., VGA, USB, HDMI, vestavěný mikrofon, SD/SDHC, oblast snímání 297x420mm, vestavěná dioda LED</v>
      </c>
    </row>
    <row r="28" spans="1:7" ht="225.75" thickBot="1">
      <c r="A28" s="9" t="s">
        <v>12</v>
      </c>
      <c r="B28" s="21" t="s">
        <v>14</v>
      </c>
      <c r="C28" s="22" t="s">
        <v>2</v>
      </c>
      <c r="D28" s="16">
        <v>1</v>
      </c>
      <c r="E28" s="72">
        <v>0</v>
      </c>
      <c r="F28" s="33">
        <f t="shared" si="1"/>
        <v>0</v>
      </c>
      <c r="G28" s="20" t="str">
        <f>G8</f>
        <v>Minimální konfigurace: Interaktivní projektor s ultrakrátkou projekční vzdáleností max.60 cm. Interaktivní snímač součástí projektoru, minimálně dvě interaktivní pera s kovovým tělem.
Možnost ovládání interaktivity dvěma pery současně. Rozšíření na ovládání interaktivity dotykem prstu pomocí dotykové jednotky – originální příslušenství. Technologie projekce DLP, svítivost (ANSI)min. 4000 lm, kontrast 20000: 1. Širokoúhlé rozlišení WXGA 16:10, Záruka na projektor min. 3 roky, nebo 2000 hodin na lampu. Možnost připojení PC přes VGA, HDMI, ovládání projektoru přes síť, audio a VGA výstup (out). Interaktivní anotační software s neomezeným počtem licencí na instalace. Integrované hliníkové univerzální rameno projektoru na zvedacím systému je certifikováno výrobcem tabule a zvedacího systému pro bezpečnou montáž na tabuli a stojan bez ztráty záruky. Teleskopický výsuv ramene v horizontálním a vertikálním směru pro možnost montáže a seřízení libovolného projektoru. Celek je funkčně a designově sladěn. Aktivní stereo repro 2x 50 W (RMS), 20Hz – 20kHz, RCA, 2x cinch, dřevěné - bílé, ovládání na repro. Sada dvou kusů držáků pro umístění reproduktoru na stěnu. Součástí dodávky je zapojení a kabeláž, oživení. 
Interaktivní sestava musí být kompatibilní s tabulí TRIPTYCH K ZZBZZ dodavatele VMS VISION, s.r.o, kterou zadavatel již vlastní</v>
      </c>
    </row>
    <row r="29" spans="1:7" ht="19.5" thickBot="1">
      <c r="A29" s="14"/>
      <c r="B29" s="52" t="s">
        <v>4</v>
      </c>
      <c r="C29" s="53"/>
      <c r="D29" s="53"/>
      <c r="E29" s="54"/>
      <c r="F29" s="34">
        <f>SUM(F25:F28)</f>
        <v>0</v>
      </c>
      <c r="G29" s="25"/>
    </row>
    <row r="30" spans="1:7" ht="15">
      <c r="A30" s="43"/>
      <c r="B30" s="44"/>
      <c r="C30" s="44"/>
      <c r="D30" s="44"/>
      <c r="E30" s="44"/>
      <c r="F30" s="44"/>
      <c r="G30" s="44"/>
    </row>
    <row r="31" spans="1:7" ht="15">
      <c r="A31" s="43"/>
      <c r="B31" s="44"/>
      <c r="C31" s="44"/>
      <c r="D31" s="44"/>
      <c r="E31" s="44"/>
      <c r="F31" s="44"/>
      <c r="G31" s="44"/>
    </row>
    <row r="32" spans="1:7" ht="23.25">
      <c r="A32" s="55" t="s">
        <v>28</v>
      </c>
      <c r="B32" s="55"/>
      <c r="C32" s="55"/>
      <c r="D32" s="55"/>
      <c r="E32" s="55"/>
      <c r="F32" s="55"/>
      <c r="G32" s="55"/>
    </row>
    <row r="33" spans="1:7" ht="30">
      <c r="A33" s="7" t="s">
        <v>8</v>
      </c>
      <c r="B33" s="8" t="s">
        <v>0</v>
      </c>
      <c r="C33" s="8" t="s">
        <v>1</v>
      </c>
      <c r="D33" s="8" t="s">
        <v>18</v>
      </c>
      <c r="E33" s="8" t="s">
        <v>19</v>
      </c>
      <c r="F33" s="8" t="s">
        <v>20</v>
      </c>
      <c r="G33" s="8" t="s">
        <v>3</v>
      </c>
    </row>
    <row r="34" spans="1:7" ht="45">
      <c r="A34" s="9" t="s">
        <v>9</v>
      </c>
      <c r="B34" s="21" t="s">
        <v>6</v>
      </c>
      <c r="C34" s="12" t="s">
        <v>2</v>
      </c>
      <c r="D34" s="9">
        <v>1</v>
      </c>
      <c r="E34" s="71">
        <v>0</v>
      </c>
      <c r="F34" s="35">
        <f>D34*E34</f>
        <v>0</v>
      </c>
      <c r="G34" s="20" t="str">
        <f>G7</f>
        <v>Minimální konfigurace: Vizualizér ohebné rameno, rozlišení 1920x1080p, 10x dig. zoom, optika 12, 30 snímků za sek., VGA, USB, HDMI, vestavěný mikrofon, SD/SDHC, oblast snímání 297x420mm, vestavěná dioda LED</v>
      </c>
    </row>
    <row r="35" spans="1:7" ht="45">
      <c r="A35" s="9" t="s">
        <v>10</v>
      </c>
      <c r="B35" s="18" t="s">
        <v>5</v>
      </c>
      <c r="C35" s="12" t="s">
        <v>2</v>
      </c>
      <c r="D35" s="9">
        <v>4</v>
      </c>
      <c r="E35" s="71">
        <v>0</v>
      </c>
      <c r="F35" s="12">
        <f>D35*E35</f>
        <v>0</v>
      </c>
      <c r="G35" s="17" t="str">
        <f>G5</f>
        <v>Minimální konfigurace: Počítač s LCD monitorem 22"-24", 8GB RAM, SSD250, Procesor: 4. fyzická jádra, výkon CPU min. 6200 bodů dle nezávislého testu cpubenchmark.net , Winodws 10 Pro 64bit, klávesnice + myš</v>
      </c>
    </row>
    <row r="36" spans="1:7" ht="60">
      <c r="A36" s="9" t="s">
        <v>11</v>
      </c>
      <c r="B36" s="18" t="s">
        <v>31</v>
      </c>
      <c r="C36" s="12" t="s">
        <v>2</v>
      </c>
      <c r="D36" s="9">
        <v>1</v>
      </c>
      <c r="E36" s="71">
        <v>0</v>
      </c>
      <c r="F36" s="12">
        <f>D36*E36</f>
        <v>0</v>
      </c>
      <c r="G36" s="20" t="str">
        <f>G6</f>
        <v>Minimální konfigurace: Notebook 15,6" Full HD 1920x1080, Procesor: výkon CPU min. 5000 bodů dle nezávislého testu cpubenchmark.net , 8GB,250GB SSD, Graf karta dedik.,Windows 10 Pro 64bit. (Konektory: 3.5 jack, 3.5 MIC,  RJ-45). Dokovací konektor, hliníkové šasi  (Dok stanice: Konektory: 3.5 jack, 3.5 MIC, DisplayPort, RJ-45, USB 3.0, VGA, HDMI) Druhý adaptér  130W pro dok. stanici</v>
      </c>
    </row>
    <row r="37" spans="1:7" ht="225.75" thickBot="1">
      <c r="A37" s="9" t="s">
        <v>12</v>
      </c>
      <c r="B37" s="21" t="s">
        <v>14</v>
      </c>
      <c r="C37" s="22" t="s">
        <v>2</v>
      </c>
      <c r="D37" s="16">
        <v>1</v>
      </c>
      <c r="E37" s="72">
        <v>0</v>
      </c>
      <c r="F37" s="12">
        <f>D37*E37</f>
        <v>0</v>
      </c>
      <c r="G37" s="20" t="str">
        <f>G8</f>
        <v>Minimální konfigurace: Interaktivní projektor s ultrakrátkou projekční vzdáleností max.60 cm. Interaktivní snímač součástí projektoru, minimálně dvě interaktivní pera s kovovým tělem.
Možnost ovládání interaktivity dvěma pery současně. Rozšíření na ovládání interaktivity dotykem prstu pomocí dotykové jednotky – originální příslušenství. Technologie projekce DLP, svítivost (ANSI)min. 4000 lm, kontrast 20000: 1. Širokoúhlé rozlišení WXGA 16:10, Záruka na projektor min. 3 roky, nebo 2000 hodin na lampu. Možnost připojení PC přes VGA, HDMI, ovládání projektoru přes síť, audio a VGA výstup (out). Interaktivní anotační software s neomezeným počtem licencí na instalace. Integrované hliníkové univerzální rameno projektoru na zvedacím systému je certifikováno výrobcem tabule a zvedacího systému pro bezpečnou montáž na tabuli a stojan bez ztráty záruky. Teleskopický výsuv ramene v horizontálním a vertikálním směru pro možnost montáže a seřízení libovolného projektoru. Celek je funkčně a designově sladěn. Aktivní stereo repro 2x 50 W (RMS), 20Hz – 20kHz, RCA, 2x cinch, dřevěné - bílé, ovládání na repro. Sada dvou kusů držáků pro umístění reproduktoru na stěnu. Součástí dodávky je zapojení a kabeláž, oživení. 
Interaktivní sestava musí být kompatibilní s tabulí TRIPTYCH K ZZBZZ dodavatele VMS VISION, s.r.o, kterou zadavatel již vlastní</v>
      </c>
    </row>
    <row r="38" spans="1:7" ht="19.5" thickBot="1">
      <c r="A38" s="23"/>
      <c r="B38" s="52" t="s">
        <v>4</v>
      </c>
      <c r="C38" s="53"/>
      <c r="D38" s="53"/>
      <c r="E38" s="54"/>
      <c r="F38" s="34">
        <f>SUM(F34:F37)</f>
        <v>0</v>
      </c>
      <c r="G38" s="25"/>
    </row>
    <row r="39" spans="1:7" ht="15">
      <c r="A39" s="43"/>
      <c r="B39" s="44"/>
      <c r="C39" s="44"/>
      <c r="D39" s="44"/>
      <c r="E39" s="44"/>
      <c r="F39" s="44"/>
      <c r="G39" s="44"/>
    </row>
    <row r="40" spans="1:7" ht="15">
      <c r="A40" s="43"/>
      <c r="B40" s="44"/>
      <c r="C40" s="44"/>
      <c r="D40" s="44"/>
      <c r="E40" s="44"/>
      <c r="F40" s="44"/>
      <c r="G40" s="44"/>
    </row>
    <row r="41" spans="1:7" ht="23.25">
      <c r="A41" s="55" t="s">
        <v>25</v>
      </c>
      <c r="B41" s="55"/>
      <c r="C41" s="55"/>
      <c r="D41" s="55"/>
      <c r="E41" s="55"/>
      <c r="F41" s="55"/>
      <c r="G41" s="55"/>
    </row>
    <row r="42" spans="1:7" ht="30">
      <c r="A42" s="7" t="s">
        <v>8</v>
      </c>
      <c r="B42" s="8" t="s">
        <v>0</v>
      </c>
      <c r="C42" s="8" t="s">
        <v>1</v>
      </c>
      <c r="D42" s="8" t="s">
        <v>18</v>
      </c>
      <c r="E42" s="8" t="s">
        <v>19</v>
      </c>
      <c r="F42" s="8" t="s">
        <v>20</v>
      </c>
      <c r="G42" s="8" t="s">
        <v>3</v>
      </c>
    </row>
    <row r="43" spans="1:7" ht="45">
      <c r="A43" s="9" t="s">
        <v>9</v>
      </c>
      <c r="B43" s="14" t="s">
        <v>5</v>
      </c>
      <c r="C43" s="36" t="s">
        <v>2</v>
      </c>
      <c r="D43" s="9">
        <v>4</v>
      </c>
      <c r="E43" s="71">
        <v>0</v>
      </c>
      <c r="F43" s="12">
        <f>E43*D43</f>
        <v>0</v>
      </c>
      <c r="G43" s="17" t="str">
        <f>G5</f>
        <v>Minimální konfigurace: Počítač s LCD monitorem 22"-24", 8GB RAM, SSD250, Procesor: 4. fyzická jádra, výkon CPU min. 6200 bodů dle nezávislého testu cpubenchmark.net , Winodws 10 Pro 64bit, klávesnice + myš</v>
      </c>
    </row>
    <row r="44" spans="1:7" ht="60">
      <c r="A44" s="9" t="s">
        <v>10</v>
      </c>
      <c r="B44" s="18" t="s">
        <v>31</v>
      </c>
      <c r="C44" s="36" t="s">
        <v>2</v>
      </c>
      <c r="D44" s="9">
        <v>1</v>
      </c>
      <c r="E44" s="71">
        <v>0</v>
      </c>
      <c r="F44" s="12">
        <f aca="true" t="shared" si="2" ref="F44:F46">E44*D44</f>
        <v>0</v>
      </c>
      <c r="G44" s="20" t="str">
        <f>G6</f>
        <v>Minimální konfigurace: Notebook 15,6" Full HD 1920x1080, Procesor: výkon CPU min. 5000 bodů dle nezávislého testu cpubenchmark.net , 8GB,250GB SSD, Graf karta dedik.,Windows 10 Pro 64bit. (Konektory: 3.5 jack, 3.5 MIC,  RJ-45). Dokovací konektor, hliníkové šasi  (Dok stanice: Konektory: 3.5 jack, 3.5 MIC, DisplayPort, RJ-45, USB 3.0, VGA, HDMI) Druhý adaptér  130W pro dok. stanici</v>
      </c>
    </row>
    <row r="45" spans="1:7" ht="45">
      <c r="A45" s="9" t="s">
        <v>11</v>
      </c>
      <c r="B45" s="21" t="s">
        <v>6</v>
      </c>
      <c r="C45" s="22" t="s">
        <v>2</v>
      </c>
      <c r="D45" s="16">
        <v>1</v>
      </c>
      <c r="E45" s="72">
        <v>0</v>
      </c>
      <c r="F45" s="22">
        <f t="shared" si="2"/>
        <v>0</v>
      </c>
      <c r="G45" s="30" t="str">
        <f>G7</f>
        <v>Minimální konfigurace: Vizualizér ohebné rameno, rozlišení 1920x1080p, 10x dig. zoom, optika 12, 30 snímků za sek., VGA, USB, HDMI, vestavěný mikrofon, SD/SDHC, oblast snímání 297x420mm, vestavěná dioda LED</v>
      </c>
    </row>
    <row r="46" spans="1:7" ht="225.75" thickBot="1">
      <c r="A46" s="9" t="s">
        <v>12</v>
      </c>
      <c r="B46" s="21" t="s">
        <v>14</v>
      </c>
      <c r="C46" s="22" t="s">
        <v>2</v>
      </c>
      <c r="D46" s="16">
        <v>1</v>
      </c>
      <c r="E46" s="72">
        <v>0</v>
      </c>
      <c r="F46" s="22">
        <f t="shared" si="2"/>
        <v>0</v>
      </c>
      <c r="G46" s="30" t="str">
        <f>G8</f>
        <v>Minimální konfigurace: Interaktivní projektor s ultrakrátkou projekční vzdáleností max.60 cm. Interaktivní snímač součástí projektoru, minimálně dvě interaktivní pera s kovovým tělem.
Možnost ovládání interaktivity dvěma pery současně. Rozšíření na ovládání interaktivity dotykem prstu pomocí dotykové jednotky – originální příslušenství. Technologie projekce DLP, svítivost (ANSI)min. 4000 lm, kontrast 20000: 1. Širokoúhlé rozlišení WXGA 16:10, Záruka na projektor min. 3 roky, nebo 2000 hodin na lampu. Možnost připojení PC přes VGA, HDMI, ovládání projektoru přes síť, audio a VGA výstup (out). Interaktivní anotační software s neomezeným počtem licencí na instalace. Integrované hliníkové univerzální rameno projektoru na zvedacím systému je certifikováno výrobcem tabule a zvedacího systému pro bezpečnou montáž na tabuli a stojan bez ztráty záruky. Teleskopický výsuv ramene v horizontálním a vertikálním směru pro možnost montáže a seřízení libovolného projektoru. Celek je funkčně a designově sladěn. Aktivní stereo repro 2x 50 W (RMS), 20Hz – 20kHz, RCA, 2x cinch, dřevěné - bílé, ovládání na repro. Sada dvou kusů držáků pro umístění reproduktoru na stěnu. Součástí dodávky je zapojení a kabeláž, oživení. 
Interaktivní sestava musí být kompatibilní s tabulí TRIPTYCH K ZZBZZ dodavatele VMS VISION, s.r.o, kterou zadavatel již vlastní</v>
      </c>
    </row>
    <row r="47" spans="1:7" ht="19.5" thickBot="1">
      <c r="A47" s="23"/>
      <c r="B47" s="52" t="s">
        <v>4</v>
      </c>
      <c r="C47" s="53"/>
      <c r="D47" s="53"/>
      <c r="E47" s="54"/>
      <c r="F47" s="37">
        <f>SUM(F43:F46)</f>
        <v>0</v>
      </c>
      <c r="G47" s="14"/>
    </row>
    <row r="48" spans="1:7" ht="15">
      <c r="A48" s="43"/>
      <c r="B48" s="44"/>
      <c r="C48" s="44"/>
      <c r="D48" s="44"/>
      <c r="E48" s="44"/>
      <c r="F48" s="44"/>
      <c r="G48" s="44"/>
    </row>
    <row r="49" spans="1:7" ht="15">
      <c r="A49" s="43"/>
      <c r="B49" s="44"/>
      <c r="C49" s="44"/>
      <c r="D49" s="44"/>
      <c r="E49" s="44"/>
      <c r="F49" s="44"/>
      <c r="G49" s="44"/>
    </row>
    <row r="50" spans="1:7" ht="23.25">
      <c r="A50" s="23"/>
      <c r="B50" s="55" t="s">
        <v>29</v>
      </c>
      <c r="C50" s="55"/>
      <c r="D50" s="55"/>
      <c r="E50" s="55"/>
      <c r="F50" s="55"/>
      <c r="G50" s="55"/>
    </row>
    <row r="51" spans="1:7" ht="30">
      <c r="A51" s="7" t="s">
        <v>8</v>
      </c>
      <c r="B51" s="8" t="s">
        <v>0</v>
      </c>
      <c r="C51" s="8" t="s">
        <v>1</v>
      </c>
      <c r="D51" s="8" t="s">
        <v>18</v>
      </c>
      <c r="E51" s="8" t="s">
        <v>19</v>
      </c>
      <c r="F51" s="8" t="s">
        <v>20</v>
      </c>
      <c r="G51" s="8" t="s">
        <v>3</v>
      </c>
    </row>
    <row r="52" spans="1:7" ht="45">
      <c r="A52" s="9" t="s">
        <v>9</v>
      </c>
      <c r="B52" s="18" t="s">
        <v>5</v>
      </c>
      <c r="C52" s="36" t="s">
        <v>2</v>
      </c>
      <c r="D52" s="9">
        <v>4</v>
      </c>
      <c r="E52" s="71">
        <v>0</v>
      </c>
      <c r="F52" s="12">
        <f>D52*E52</f>
        <v>0</v>
      </c>
      <c r="G52" s="17" t="str">
        <f>G5</f>
        <v>Minimální konfigurace: Počítač s LCD monitorem 22"-24", 8GB RAM, SSD250, Procesor: 4. fyzická jádra, výkon CPU min. 6200 bodů dle nezávislého testu cpubenchmark.net , Winodws 10 Pro 64bit, klávesnice + myš</v>
      </c>
    </row>
    <row r="53" spans="1:7" ht="60">
      <c r="A53" s="9" t="s">
        <v>10</v>
      </c>
      <c r="B53" s="18" t="s">
        <v>31</v>
      </c>
      <c r="C53" s="38" t="s">
        <v>2</v>
      </c>
      <c r="D53" s="16">
        <v>1</v>
      </c>
      <c r="E53" s="72">
        <v>0</v>
      </c>
      <c r="F53" s="12">
        <f aca="true" t="shared" si="3" ref="F53:F55">D53*E53</f>
        <v>0</v>
      </c>
      <c r="G53" s="20" t="str">
        <f>G6</f>
        <v>Minimální konfigurace: Notebook 15,6" Full HD 1920x1080, Procesor: výkon CPU min. 5000 bodů dle nezávislého testu cpubenchmark.net , 8GB,250GB SSD, Graf karta dedik.,Windows 10 Pro 64bit. (Konektory: 3.5 jack, 3.5 MIC,  RJ-45). Dokovací konektor, hliníkové šasi  (Dok stanice: Konektory: 3.5 jack, 3.5 MIC, DisplayPort, RJ-45, USB 3.0, VGA, HDMI) Druhý adaptér  130W pro dok. stanici</v>
      </c>
    </row>
    <row r="54" spans="1:7" ht="45">
      <c r="A54" s="9" t="s">
        <v>11</v>
      </c>
      <c r="B54" s="21" t="s">
        <v>6</v>
      </c>
      <c r="C54" s="11" t="s">
        <v>2</v>
      </c>
      <c r="D54" s="9">
        <v>1</v>
      </c>
      <c r="E54" s="71">
        <v>0</v>
      </c>
      <c r="F54" s="12">
        <f t="shared" si="3"/>
        <v>0</v>
      </c>
      <c r="G54" s="30" t="str">
        <f>G7</f>
        <v>Minimální konfigurace: Vizualizér ohebné rameno, rozlišení 1920x1080p, 10x dig. zoom, optika 12, 30 snímků za sek., VGA, USB, HDMI, vestavěný mikrofon, SD/SDHC, oblast snímání 297x420mm, vestavěná dioda LED</v>
      </c>
    </row>
    <row r="55" spans="1:7" ht="225.75" thickBot="1">
      <c r="A55" s="9" t="s">
        <v>12</v>
      </c>
      <c r="B55" s="21" t="s">
        <v>14</v>
      </c>
      <c r="C55" s="22" t="s">
        <v>2</v>
      </c>
      <c r="D55" s="16">
        <v>1</v>
      </c>
      <c r="E55" s="72">
        <f>E8</f>
        <v>0</v>
      </c>
      <c r="F55" s="12">
        <f t="shared" si="3"/>
        <v>0</v>
      </c>
      <c r="G55" s="30" t="str">
        <f>G8</f>
        <v>Minimální konfigurace: Interaktivní projektor s ultrakrátkou projekční vzdáleností max.60 cm. Interaktivní snímač součástí projektoru, minimálně dvě interaktivní pera s kovovým tělem.
Možnost ovládání interaktivity dvěma pery současně. Rozšíření na ovládání interaktivity dotykem prstu pomocí dotykové jednotky – originální příslušenství. Technologie projekce DLP, svítivost (ANSI)min. 4000 lm, kontrast 20000: 1. Širokoúhlé rozlišení WXGA 16:10, Záruka na projektor min. 3 roky, nebo 2000 hodin na lampu. Možnost připojení PC přes VGA, HDMI, ovládání projektoru přes síť, audio a VGA výstup (out). Interaktivní anotační software s neomezeným počtem licencí na instalace. Integrované hliníkové univerzální rameno projektoru na zvedacím systému je certifikováno výrobcem tabule a zvedacího systému pro bezpečnou montáž na tabuli a stojan bez ztráty záruky. Teleskopický výsuv ramene v horizontálním a vertikálním směru pro možnost montáže a seřízení libovolného projektoru. Celek je funkčně a designově sladěn. Aktivní stereo repro 2x 50 W (RMS), 20Hz – 20kHz, RCA, 2x cinch, dřevěné - bílé, ovládání na repro. Sada dvou kusů držáků pro umístění reproduktoru na stěnu. Součástí dodávky je zapojení a kabeláž, oživení. 
Interaktivní sestava musí být kompatibilní s tabulí TRIPTYCH K ZZBZZ dodavatele VMS VISION, s.r.o, kterou zadavatel již vlastní</v>
      </c>
    </row>
    <row r="56" spans="1:7" ht="19.5" thickBot="1">
      <c r="A56" s="23"/>
      <c r="B56" s="52" t="s">
        <v>4</v>
      </c>
      <c r="C56" s="53"/>
      <c r="D56" s="53"/>
      <c r="E56" s="54"/>
      <c r="F56" s="37">
        <f>SUM(F52:F55)</f>
        <v>0</v>
      </c>
      <c r="G56" s="14"/>
    </row>
    <row r="57" spans="1:7" ht="15">
      <c r="A57" s="43"/>
      <c r="B57" s="44"/>
      <c r="C57" s="44"/>
      <c r="D57" s="44"/>
      <c r="E57" s="44"/>
      <c r="F57" s="44"/>
      <c r="G57" s="44"/>
    </row>
    <row r="58" spans="1:7" ht="15">
      <c r="A58" s="43"/>
      <c r="B58" s="44"/>
      <c r="C58" s="44"/>
      <c r="D58" s="44"/>
      <c r="E58" s="44"/>
      <c r="F58" s="44"/>
      <c r="G58" s="44"/>
    </row>
    <row r="59" spans="1:7" ht="23.25">
      <c r="A59" s="23"/>
      <c r="B59" s="59" t="s">
        <v>26</v>
      </c>
      <c r="C59" s="59"/>
      <c r="D59" s="59"/>
      <c r="E59" s="59"/>
      <c r="F59" s="59"/>
      <c r="G59" s="59"/>
    </row>
    <row r="60" spans="1:7" ht="30">
      <c r="A60" s="7" t="s">
        <v>8</v>
      </c>
      <c r="B60" s="8" t="s">
        <v>0</v>
      </c>
      <c r="C60" s="8" t="s">
        <v>1</v>
      </c>
      <c r="D60" s="8" t="s">
        <v>18</v>
      </c>
      <c r="E60" s="8" t="s">
        <v>19</v>
      </c>
      <c r="F60" s="8" t="s">
        <v>20</v>
      </c>
      <c r="G60" s="8" t="s">
        <v>3</v>
      </c>
    </row>
    <row r="61" spans="1:7" ht="45">
      <c r="A61" s="9" t="s">
        <v>9</v>
      </c>
      <c r="B61" s="21" t="s">
        <v>6</v>
      </c>
      <c r="C61" s="11" t="s">
        <v>2</v>
      </c>
      <c r="D61" s="11">
        <v>1</v>
      </c>
      <c r="E61" s="74">
        <v>0</v>
      </c>
      <c r="F61" s="33">
        <f>D61*E61</f>
        <v>0</v>
      </c>
      <c r="G61" s="20" t="str">
        <f>G7</f>
        <v>Minimální konfigurace: Vizualizér ohebné rameno, rozlišení 1920x1080p, 10x dig. zoom, optika 12, 30 snímků za sek., VGA, USB, HDMI, vestavěný mikrofon, SD/SDHC, oblast snímání 297x420mm, vestavěná dioda LED</v>
      </c>
    </row>
    <row r="62" spans="1:7" ht="45">
      <c r="A62" s="9" t="s">
        <v>10</v>
      </c>
      <c r="B62" s="18" t="s">
        <v>5</v>
      </c>
      <c r="C62" s="11" t="s">
        <v>2</v>
      </c>
      <c r="D62" s="11">
        <v>4</v>
      </c>
      <c r="E62" s="74">
        <v>0</v>
      </c>
      <c r="F62" s="33">
        <f aca="true" t="shared" si="4" ref="F62:F64">D62*E62</f>
        <v>0</v>
      </c>
      <c r="G62" s="17" t="str">
        <f>G5</f>
        <v>Minimální konfigurace: Počítač s LCD monitorem 22"-24", 8GB RAM, SSD250, Procesor: 4. fyzická jádra, výkon CPU min. 6200 bodů dle nezávislého testu cpubenchmark.net , Winodws 10 Pro 64bit, klávesnice + myš</v>
      </c>
    </row>
    <row r="63" spans="1:7" ht="60">
      <c r="A63" s="9" t="s">
        <v>11</v>
      </c>
      <c r="B63" s="18" t="s">
        <v>31</v>
      </c>
      <c r="C63" s="11" t="s">
        <v>2</v>
      </c>
      <c r="D63" s="11">
        <v>1</v>
      </c>
      <c r="E63" s="74">
        <v>0</v>
      </c>
      <c r="F63" s="33">
        <f t="shared" si="4"/>
        <v>0</v>
      </c>
      <c r="G63" s="30" t="str">
        <f>G6</f>
        <v>Minimální konfigurace: Notebook 15,6" Full HD 1920x1080, Procesor: výkon CPU min. 5000 bodů dle nezávislého testu cpubenchmark.net , 8GB,250GB SSD, Graf karta dedik.,Windows 10 Pro 64bit. (Konektory: 3.5 jack, 3.5 MIC,  RJ-45). Dokovací konektor, hliníkové šasi  (Dok stanice: Konektory: 3.5 jack, 3.5 MIC, DisplayPort, RJ-45, USB 3.0, VGA, HDMI) Druhý adaptér  130W pro dok. stanici</v>
      </c>
    </row>
    <row r="64" spans="1:7" ht="225.75" thickBot="1">
      <c r="A64" s="9" t="s">
        <v>12</v>
      </c>
      <c r="B64" s="21" t="s">
        <v>14</v>
      </c>
      <c r="C64" s="22" t="s">
        <v>2</v>
      </c>
      <c r="D64" s="16">
        <v>1</v>
      </c>
      <c r="E64" s="72">
        <v>0</v>
      </c>
      <c r="F64" s="33">
        <f t="shared" si="4"/>
        <v>0</v>
      </c>
      <c r="G64" s="30" t="str">
        <f>G8</f>
        <v>Minimální konfigurace: Interaktivní projektor s ultrakrátkou projekční vzdáleností max.60 cm. Interaktivní snímač součástí projektoru, minimálně dvě interaktivní pera s kovovým tělem.
Možnost ovládání interaktivity dvěma pery současně. Rozšíření na ovládání interaktivity dotykem prstu pomocí dotykové jednotky – originální příslušenství. Technologie projekce DLP, svítivost (ANSI)min. 4000 lm, kontrast 20000: 1. Širokoúhlé rozlišení WXGA 16:10, Záruka na projektor min. 3 roky, nebo 2000 hodin na lampu. Možnost připojení PC přes VGA, HDMI, ovládání projektoru přes síť, audio a VGA výstup (out). Interaktivní anotační software s neomezeným počtem licencí na instalace. Integrované hliníkové univerzální rameno projektoru na zvedacím systému je certifikováno výrobcem tabule a zvedacího systému pro bezpečnou montáž na tabuli a stojan bez ztráty záruky. Teleskopický výsuv ramene v horizontálním a vertikálním směru pro možnost montáže a seřízení libovolného projektoru. Celek je funkčně a designově sladěn. Aktivní stereo repro 2x 50 W (RMS), 20Hz – 20kHz, RCA, 2x cinch, dřevěné - bílé, ovládání na repro. Sada dvou kusů držáků pro umístění reproduktoru na stěnu. Součástí dodávky je zapojení a kabeláž, oživení. 
Interaktivní sestava musí být kompatibilní s tabulí TRIPTYCH K ZZBZZ dodavatele VMS VISION, s.r.o, kterou zadavatel již vlastní</v>
      </c>
    </row>
    <row r="65" spans="1:7" ht="19.5" thickBot="1">
      <c r="A65" s="23"/>
      <c r="B65" s="52" t="s">
        <v>4</v>
      </c>
      <c r="C65" s="53"/>
      <c r="D65" s="53"/>
      <c r="E65" s="54"/>
      <c r="F65" s="37">
        <f>SUM(F61:F64)</f>
        <v>0</v>
      </c>
      <c r="G65" s="14"/>
    </row>
    <row r="66" spans="1:7" ht="15">
      <c r="A66" s="43"/>
      <c r="B66" s="44"/>
      <c r="C66" s="44"/>
      <c r="D66" s="44"/>
      <c r="E66" s="44"/>
      <c r="F66" s="44"/>
      <c r="G66" s="44"/>
    </row>
    <row r="67" spans="1:7" ht="23.25">
      <c r="A67" s="23"/>
      <c r="B67" s="59" t="s">
        <v>27</v>
      </c>
      <c r="C67" s="59"/>
      <c r="D67" s="59"/>
      <c r="E67" s="59"/>
      <c r="F67" s="59"/>
      <c r="G67" s="59"/>
    </row>
    <row r="68" spans="1:7" ht="30">
      <c r="A68" s="7" t="s">
        <v>8</v>
      </c>
      <c r="B68" s="8" t="s">
        <v>0</v>
      </c>
      <c r="C68" s="8" t="s">
        <v>1</v>
      </c>
      <c r="D68" s="8" t="s">
        <v>18</v>
      </c>
      <c r="E68" s="8" t="s">
        <v>19</v>
      </c>
      <c r="F68" s="8" t="s">
        <v>20</v>
      </c>
      <c r="G68" s="8" t="s">
        <v>3</v>
      </c>
    </row>
    <row r="69" spans="1:7" ht="45">
      <c r="A69" s="9" t="s">
        <v>9</v>
      </c>
      <c r="B69" s="21" t="s">
        <v>6</v>
      </c>
      <c r="C69" s="39" t="s">
        <v>2</v>
      </c>
      <c r="D69" s="39">
        <v>1</v>
      </c>
      <c r="E69" s="75">
        <v>0</v>
      </c>
      <c r="F69" s="12">
        <f>D69*E69</f>
        <v>0</v>
      </c>
      <c r="G69" s="20" t="str">
        <f>G7</f>
        <v>Minimální konfigurace: Vizualizér ohebné rameno, rozlišení 1920x1080p, 10x dig. zoom, optika 12, 30 snímků za sek., VGA, USB, HDMI, vestavěný mikrofon, SD/SDHC, oblast snímání 297x420mm, vestavěná dioda LED</v>
      </c>
    </row>
    <row r="70" spans="1:7" ht="45">
      <c r="A70" s="9" t="s">
        <v>10</v>
      </c>
      <c r="B70" s="18" t="s">
        <v>5</v>
      </c>
      <c r="C70" s="39" t="s">
        <v>2</v>
      </c>
      <c r="D70" s="39">
        <v>4</v>
      </c>
      <c r="E70" s="75">
        <v>0</v>
      </c>
      <c r="F70" s="12">
        <f aca="true" t="shared" si="5" ref="F70:F72">D70*E70</f>
        <v>0</v>
      </c>
      <c r="G70" s="17" t="str">
        <f>G5</f>
        <v>Minimální konfigurace: Počítač s LCD monitorem 22"-24", 8GB RAM, SSD250, Procesor: 4. fyzická jádra, výkon CPU min. 6200 bodů dle nezávislého testu cpubenchmark.net , Winodws 10 Pro 64bit, klávesnice + myš</v>
      </c>
    </row>
    <row r="71" spans="1:7" ht="60">
      <c r="A71" s="9" t="s">
        <v>11</v>
      </c>
      <c r="B71" s="18" t="s">
        <v>31</v>
      </c>
      <c r="C71" s="39" t="s">
        <v>2</v>
      </c>
      <c r="D71" s="39">
        <v>1</v>
      </c>
      <c r="E71" s="75">
        <v>0</v>
      </c>
      <c r="F71" s="12">
        <f t="shared" si="5"/>
        <v>0</v>
      </c>
      <c r="G71" s="30" t="str">
        <f>G6</f>
        <v>Minimální konfigurace: Notebook 15,6" Full HD 1920x1080, Procesor: výkon CPU min. 5000 bodů dle nezávislého testu cpubenchmark.net , 8GB,250GB SSD, Graf karta dedik.,Windows 10 Pro 64bit. (Konektory: 3.5 jack, 3.5 MIC,  RJ-45). Dokovací konektor, hliníkové šasi  (Dok stanice: Konektory: 3.5 jack, 3.5 MIC, DisplayPort, RJ-45, USB 3.0, VGA, HDMI) Druhý adaptér  130W pro dok. stanici</v>
      </c>
    </row>
    <row r="72" spans="1:7" ht="225.75" thickBot="1">
      <c r="A72" s="9" t="s">
        <v>12</v>
      </c>
      <c r="B72" s="21" t="s">
        <v>14</v>
      </c>
      <c r="C72" s="22" t="s">
        <v>2</v>
      </c>
      <c r="D72" s="16">
        <v>1</v>
      </c>
      <c r="E72" s="72">
        <v>0</v>
      </c>
      <c r="F72" s="12">
        <f t="shared" si="5"/>
        <v>0</v>
      </c>
      <c r="G72" s="30" t="str">
        <f>G8</f>
        <v>Minimální konfigurace: Interaktivní projektor s ultrakrátkou projekční vzdáleností max.60 cm. Interaktivní snímač součástí projektoru, minimálně dvě interaktivní pera s kovovým tělem.
Možnost ovládání interaktivity dvěma pery současně. Rozšíření na ovládání interaktivity dotykem prstu pomocí dotykové jednotky – originální příslušenství. Technologie projekce DLP, svítivost (ANSI)min. 4000 lm, kontrast 20000: 1. Širokoúhlé rozlišení WXGA 16:10, Záruka na projektor min. 3 roky, nebo 2000 hodin na lampu. Možnost připojení PC přes VGA, HDMI, ovládání projektoru přes síť, audio a VGA výstup (out). Interaktivní anotační software s neomezeným počtem licencí na instalace. Integrované hliníkové univerzální rameno projektoru na zvedacím systému je certifikováno výrobcem tabule a zvedacího systému pro bezpečnou montáž na tabuli a stojan bez ztráty záruky. Teleskopický výsuv ramene v horizontálním a vertikálním směru pro možnost montáže a seřízení libovolného projektoru. Celek je funkčně a designově sladěn. Aktivní stereo repro 2x 50 W (RMS), 20Hz – 20kHz, RCA, 2x cinch, dřevěné - bílé, ovládání na repro. Sada dvou kusů držáků pro umístění reproduktoru na stěnu. Součástí dodávky je zapojení a kabeláž, oživení. 
Interaktivní sestava musí být kompatibilní s tabulí TRIPTYCH K ZZBZZ dodavatele VMS VISION, s.r.o, kterou zadavatel již vlastní</v>
      </c>
    </row>
    <row r="73" spans="1:7" ht="19.5" thickBot="1">
      <c r="A73" s="23"/>
      <c r="B73" s="52" t="s">
        <v>4</v>
      </c>
      <c r="C73" s="53"/>
      <c r="D73" s="53"/>
      <c r="E73" s="54"/>
      <c r="F73" s="37">
        <f>SUM(F69:F72)</f>
        <v>0</v>
      </c>
      <c r="G73" s="14"/>
    </row>
    <row r="75" spans="2:6" ht="15">
      <c r="B75" s="66" t="s">
        <v>21</v>
      </c>
      <c r="C75" s="66"/>
      <c r="D75" s="66"/>
      <c r="E75" s="66"/>
      <c r="F75" s="66"/>
    </row>
    <row r="78" ht="18.75">
      <c r="B78" s="49" t="s">
        <v>37</v>
      </c>
    </row>
    <row r="79" spans="2:6" ht="15">
      <c r="B79" s="2" t="s">
        <v>38</v>
      </c>
      <c r="C79" s="50" t="s">
        <v>39</v>
      </c>
      <c r="D79" s="2" t="s">
        <v>1</v>
      </c>
      <c r="E79" s="50"/>
      <c r="F79" s="50"/>
    </row>
    <row r="80" spans="2:6" ht="15">
      <c r="B80" s="1" t="str">
        <f>B4</f>
        <v>Tablet 10´ s WIn10 pro 64bit</v>
      </c>
      <c r="C80" s="2">
        <f>SUM(D4)</f>
        <v>24</v>
      </c>
      <c r="D80" s="1" t="s">
        <v>2</v>
      </c>
      <c r="E80" s="51"/>
      <c r="F80" s="51"/>
    </row>
    <row r="81" spans="2:6" ht="15">
      <c r="B81" s="1" t="str">
        <f>B5</f>
        <v>Žákovská stanice (PC s LCD monitorem)</v>
      </c>
      <c r="C81" s="2">
        <f>SUM(D5+D14+D25+D35+D43+D52+D62+D70)</f>
        <v>30</v>
      </c>
      <c r="D81" s="1" t="s">
        <v>2</v>
      </c>
      <c r="E81" s="51"/>
      <c r="F81" s="51"/>
    </row>
    <row r="82" spans="2:6" ht="15">
      <c r="B82" s="1" t="str">
        <f>B6</f>
        <v>Učitelský Notebook s dok. Stanicí + druhý nap. adaptér</v>
      </c>
      <c r="C82" s="2">
        <f>SUM(D6+D15+D26+D36+D44+D53+D63+D71)</f>
        <v>8</v>
      </c>
      <c r="D82" s="1" t="s">
        <v>2</v>
      </c>
      <c r="E82" s="51"/>
      <c r="F82" s="51"/>
    </row>
    <row r="83" spans="2:6" ht="15">
      <c r="B83" s="1" t="str">
        <f>B7</f>
        <v>Vizualizér pro vzdělávání</v>
      </c>
      <c r="C83" s="2">
        <f>SUM(D7+D16+D27+D34+D45+D54+D61+D69)</f>
        <v>8</v>
      </c>
      <c r="D83" s="1" t="s">
        <v>2</v>
      </c>
      <c r="E83" s="51"/>
      <c r="F83" s="51"/>
    </row>
    <row r="84" spans="2:6" ht="15">
      <c r="B84" s="1" t="str">
        <f>B8</f>
        <v>Interaktivní sestava</v>
      </c>
      <c r="C84" s="2">
        <f>SUM(D8+D17+D28+D37+D46+D55+D64+D72)</f>
        <v>8</v>
      </c>
      <c r="D84" s="1" t="s">
        <v>2</v>
      </c>
      <c r="E84" s="51"/>
      <c r="F84" s="51"/>
    </row>
    <row r="85" spans="2:6" ht="15">
      <c r="B85" s="1" t="str">
        <f>B18</f>
        <v>Žákovský notebook</v>
      </c>
      <c r="C85" s="2">
        <f>SUM(D18)</f>
        <v>24</v>
      </c>
      <c r="D85" s="1" t="s">
        <v>2</v>
      </c>
      <c r="E85" s="51"/>
      <c r="F85" s="51"/>
    </row>
    <row r="87" ht="15.75" thickBot="1"/>
    <row r="88" spans="2:6" ht="18.75">
      <c r="B88" s="60" t="s">
        <v>15</v>
      </c>
      <c r="C88" s="61"/>
      <c r="D88" s="61"/>
      <c r="E88" s="61"/>
      <c r="F88" s="6">
        <f>F9+F19+F29+F38+F47+F56+F65+F73</f>
        <v>0</v>
      </c>
    </row>
    <row r="89" spans="2:6" ht="18.75">
      <c r="B89" s="62" t="s">
        <v>16</v>
      </c>
      <c r="C89" s="63"/>
      <c r="D89" s="63"/>
      <c r="E89" s="63"/>
      <c r="F89" s="4">
        <f>F88*0.21</f>
        <v>0</v>
      </c>
    </row>
    <row r="90" spans="2:6" ht="19.5" thickBot="1">
      <c r="B90" s="64" t="s">
        <v>17</v>
      </c>
      <c r="C90" s="65"/>
      <c r="D90" s="65"/>
      <c r="E90" s="65"/>
      <c r="F90" s="5">
        <f>SUM(F88:F89)</f>
        <v>0</v>
      </c>
    </row>
  </sheetData>
  <protectedRanges>
    <protectedRange sqref="E4:E8 E18" name="Oblast1"/>
  </protectedRanges>
  <mergeCells count="20">
    <mergeCell ref="B73:E73"/>
    <mergeCell ref="B88:E88"/>
    <mergeCell ref="B89:E89"/>
    <mergeCell ref="B90:E90"/>
    <mergeCell ref="B67:G67"/>
    <mergeCell ref="B75:F75"/>
    <mergeCell ref="B65:E65"/>
    <mergeCell ref="A2:G2"/>
    <mergeCell ref="A12:G12"/>
    <mergeCell ref="A23:G23"/>
    <mergeCell ref="A32:G32"/>
    <mergeCell ref="B9:E9"/>
    <mergeCell ref="A41:G41"/>
    <mergeCell ref="B50:G50"/>
    <mergeCell ref="B59:G59"/>
    <mergeCell ref="B19:E19"/>
    <mergeCell ref="B29:E29"/>
    <mergeCell ref="B38:E38"/>
    <mergeCell ref="B47:E47"/>
    <mergeCell ref="B56:E56"/>
  </mergeCell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Kotková</dc:creator>
  <cp:keywords/>
  <dc:description/>
  <cp:lastModifiedBy>Romana Kocourova</cp:lastModifiedBy>
  <cp:lastPrinted>2019-06-10T13:09:38Z</cp:lastPrinted>
  <dcterms:created xsi:type="dcterms:W3CDTF">2017-01-18T09:34:23Z</dcterms:created>
  <dcterms:modified xsi:type="dcterms:W3CDTF">2019-06-10T13:38:29Z</dcterms:modified>
  <cp:category/>
  <cp:version/>
  <cp:contentType/>
  <cp:contentStatus/>
</cp:coreProperties>
</file>