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3"/>
  </bookViews>
  <sheets>
    <sheet name="Krycí list" sheetId="1" r:id="rId1"/>
    <sheet name="Rekapitulace" sheetId="2" r:id="rId2"/>
    <sheet name="EPS" sheetId="3" r:id="rId3"/>
    <sheet name="STAVEBNÍ PRÁCE" sheetId="4" r:id="rId4"/>
  </sheets>
  <definedNames/>
  <calcPr fullCalcOnLoad="1"/>
</workbook>
</file>

<file path=xl/sharedStrings.xml><?xml version="1.0" encoding="utf-8"?>
<sst xmlns="http://schemas.openxmlformats.org/spreadsheetml/2006/main" count="254" uniqueCount="155">
  <si>
    <t>ROZPOČET - PŘEHLED NÁKLADŮ</t>
  </si>
  <si>
    <t>MONTÁŽE OCENĚNY POLOŽKAMI ÚRS 2017 (800-742)</t>
  </si>
  <si>
    <t>STAVBA: STAVEBNÍ ÚPRAVY OBJEKTU SOKOLOVNY ČERNOVICE</t>
  </si>
  <si>
    <t>MÍSTO STAVBY: k.ú. Černovice</t>
  </si>
  <si>
    <t>ČÁST: TECHNIKA PROSTŘEDÍ STAVEB - SLABOPROUDÁ ELEKTROTECHNIKA</t>
  </si>
  <si>
    <t>INVESTOR: Město Černovice, Mariánské náměstí 718, 394 94 Černovice</t>
  </si>
  <si>
    <t>MONTÁŽ</t>
  </si>
  <si>
    <t>ZAŘÍZENÍ STAVENIŠTĚ 3,25%</t>
  </si>
  <si>
    <t>PŘESUN STAVEBNÍCH KAPACIT</t>
  </si>
  <si>
    <t>ÚZEMÍ SE STÍŽ. PRAC. PODMÍNKAMY 3%</t>
  </si>
  <si>
    <t>HORSKÁ OBLAST 3,3% NAD 700M</t>
  </si>
  <si>
    <t>ZRN CELKEM</t>
  </si>
  <si>
    <t>MIMOŘÁDNĚ STÍŽENÉ PROSTŘEDÍ</t>
  </si>
  <si>
    <t>OBOR. PŘIRÁŽKA</t>
  </si>
  <si>
    <t>Ř5+Ř6</t>
  </si>
  <si>
    <t>NÁKLADY</t>
  </si>
  <si>
    <t>VRN CELKEM</t>
  </si>
  <si>
    <t>CELKEM BEZ DPH</t>
  </si>
  <si>
    <t>CELKEM S DPH</t>
  </si>
  <si>
    <t>VYPRACOVAL: Josef Chrt</t>
  </si>
  <si>
    <t>REKAPITULACE:</t>
  </si>
  <si>
    <t>ELEKTROINSTALACE EPS</t>
  </si>
  <si>
    <t>STAVEBNÍ PRÁCE</t>
  </si>
  <si>
    <t>ELEKTROINSTALACE - celkem</t>
  </si>
  <si>
    <t>PPV 1%</t>
  </si>
  <si>
    <t>ELEKTROMONTÁŽE – EPS</t>
  </si>
  <si>
    <t>množství</t>
  </si>
  <si>
    <t>jednotky</t>
  </si>
  <si>
    <t>cena/jednotka</t>
  </si>
  <si>
    <t>cena celkem</t>
  </si>
  <si>
    <t>742 12-1001</t>
  </si>
  <si>
    <t>J-Y(st)Y 2x2x0,8</t>
  </si>
  <si>
    <t>m</t>
  </si>
  <si>
    <t>JXFE-V FE180/P30-90 B2ca,s1,d0 2x2x0,8</t>
  </si>
  <si>
    <t>JXFE-V FE180/P30-90 B2ca,s1,d0 4x2x0,8</t>
  </si>
  <si>
    <t>742 12-1002</t>
  </si>
  <si>
    <t>JXFE-V FE180/P30-90 B2ca,s1,d0 10x2x0,8</t>
  </si>
  <si>
    <t>742 12-2001</t>
  </si>
  <si>
    <t>ukončení kabelu JBYSTY 2x2x0,8</t>
  </si>
  <si>
    <t>ks</t>
  </si>
  <si>
    <t>ukončení kabelu JXFE-V FE180/P30-90 2x2x0,8</t>
  </si>
  <si>
    <t>ukončení kabelu JXFE-V FE180/P30-90 4x2x0,8</t>
  </si>
  <si>
    <t>ukončení kabelu JXFE-V FE180/P30-90 10x2x0,8</t>
  </si>
  <si>
    <t>742 21-0121</t>
  </si>
  <si>
    <t>sběrnicový detektor</t>
  </si>
  <si>
    <t>742 21-0131</t>
  </si>
  <si>
    <t>patice detektoru</t>
  </si>
  <si>
    <t>742 21-0151</t>
  </si>
  <si>
    <t>sběrnicové tlačítko</t>
  </si>
  <si>
    <t>742 11-0021</t>
  </si>
  <si>
    <t>montáž boxu ústředny EPS</t>
  </si>
  <si>
    <t>742 21-0002</t>
  </si>
  <si>
    <t>ústředna EPS</t>
  </si>
  <si>
    <t>742 21-0005</t>
  </si>
  <si>
    <t>čelní panel ústředny EPS</t>
  </si>
  <si>
    <t>742 21-0006</t>
  </si>
  <si>
    <t>rozšiřující karta</t>
  </si>
  <si>
    <t>742 21-0061</t>
  </si>
  <si>
    <t>obslužné pole požární ochrany</t>
  </si>
  <si>
    <t>742 21-0071</t>
  </si>
  <si>
    <t>tablo obsluhy</t>
  </si>
  <si>
    <t>742 21-0051</t>
  </si>
  <si>
    <t>zařízení dálkového přenosu</t>
  </si>
  <si>
    <t>742 21-0111</t>
  </si>
  <si>
    <t>klíčový trezor požární ochrany</t>
  </si>
  <si>
    <t>742 21-0305</t>
  </si>
  <si>
    <t>vstupně výstupní modul – kopler</t>
  </si>
  <si>
    <t>742 21-0031</t>
  </si>
  <si>
    <t>montáž napájecího zdroje ústředny EPS</t>
  </si>
  <si>
    <t>742 21-0041</t>
  </si>
  <si>
    <t>montáž akumulátoru</t>
  </si>
  <si>
    <t>742 21-0261</t>
  </si>
  <si>
    <t>siréna vnitřní</t>
  </si>
  <si>
    <t>siréna venkovní s blikačem</t>
  </si>
  <si>
    <t>742 21-0231</t>
  </si>
  <si>
    <t>magnetická přídrž</t>
  </si>
  <si>
    <t>742 11-0521</t>
  </si>
  <si>
    <t>kabelová příchytka ohniodolná</t>
  </si>
  <si>
    <t>742 21-0401</t>
  </si>
  <si>
    <t>programování základní</t>
  </si>
  <si>
    <t>742 21-0421</t>
  </si>
  <si>
    <t>oživení systému na jeden detektor</t>
  </si>
  <si>
    <t>742 21-0501</t>
  </si>
  <si>
    <t>zkouška TIČR</t>
  </si>
  <si>
    <t>742 21-0503</t>
  </si>
  <si>
    <t>koordinační funkční zkouška EPS</t>
  </si>
  <si>
    <t>742 21-0521</t>
  </si>
  <si>
    <t>výchozí revize systému na jeden detektor</t>
  </si>
  <si>
    <t>998 74-2102</t>
  </si>
  <si>
    <t>přesun hmot pro slaboproud v objektech výšky 6-12m</t>
  </si>
  <si>
    <t>t</t>
  </si>
  <si>
    <t>742 19-0004</t>
  </si>
  <si>
    <t>protipožární utěsnění prostupů mezi požárními úseky</t>
  </si>
  <si>
    <t>ELEKTROMONTÁŽE CELKEM – SLABOPROUDÉ ROZVODY</t>
  </si>
  <si>
    <t>MATERIÁL – SLABOPROUDÉ ROZVODY</t>
  </si>
  <si>
    <t xml:space="preserve">analogová ústředna EPS pro připojení adresovatelných hlásičů, variabilní s možností doplňování dalších smyček, základní skříň ústředny bude osazena napájecím zdrojem, základní procesovou deskou se vstupy a výstupy Požár, Porucha, výstupy na sirénu dle požadavků EN 54, indikační jednotkou a minimálně jednou volnou pozicí pro instalaci karty kruhové smyčky pro minimálně 256 hlásičů, možnost připojení na každou kruhovou smyčku minimálně 256 čidel a další výstupové prvky (sirény, majáky, koplery), záložní zdroj – akumulátor 12Ah, základní deska ústředny bude obsahovat i další volné pozice pro připojení modulů pro připojení např. vedlejších panelů, nadstavbového systému a interface pro OPPO, dle zavedeného typu a standardu </t>
  </si>
  <si>
    <t>adresovatelný detektor opticko-kouřový s termodifenciálním čidlem, včetně patice</t>
  </si>
  <si>
    <t>adresovatelný detektor tlačítkový</t>
  </si>
  <si>
    <t>siréna EPS vnitřní</t>
  </si>
  <si>
    <t>siréna EPS vnitřní s blikačem</t>
  </si>
  <si>
    <t>magnetická přídrž 12V, 300kg</t>
  </si>
  <si>
    <t>provozní kniha</t>
  </si>
  <si>
    <t>zkušební hlavice pro kouřové detektory</t>
  </si>
  <si>
    <t>základní tyč 1,3m</t>
  </si>
  <si>
    <t>testovací plyn 250ml</t>
  </si>
  <si>
    <t>náhradní adresovatelný detektor opticko-kouřový s teplotním čidlem, včetně patice</t>
  </si>
  <si>
    <t>náhradní sklo pro tlačítko</t>
  </si>
  <si>
    <t>resetovací klíček tlačítkového detektoru</t>
  </si>
  <si>
    <t>krabice instalační</t>
  </si>
  <si>
    <t>hmoždinka HM8</t>
  </si>
  <si>
    <t>kabelová příchytka ohniodolná včetně vrutu</t>
  </si>
  <si>
    <t>těsnící hmota protipožárního prostupu, tuba 750ml</t>
  </si>
  <si>
    <t>CELKEM</t>
  </si>
  <si>
    <t>3% podružný materiál</t>
  </si>
  <si>
    <t>MATERIÁL CELKEM – SLABOPROUDÉ ROZVODY</t>
  </si>
  <si>
    <t>STAVEBNÍ PRÁCE:</t>
  </si>
  <si>
    <t>460 68-0161</t>
  </si>
  <si>
    <t>VYBOURÁNÍ OTVORŮ VE ZDIVU CIHLENÉM DO 0,0225m2 – DO 15cm</t>
  </si>
  <si>
    <t>460 68-0163</t>
  </si>
  <si>
    <t>VYBOURÁNÍ OTVORŮ VE ZDIVU CIHLENÉM DO 0,0225m2 – DO 45cm</t>
  </si>
  <si>
    <t>460 68-0302</t>
  </si>
  <si>
    <t>VYBOURÁNÍ OTVORŮ VE STROPECH DO 0,09m2 – DO 20cm (TLOUŠŤKA STROPU 60cm =&gt; CENA 3x NAVÝŠENA)</t>
  </si>
  <si>
    <t>460 68-0451</t>
  </si>
  <si>
    <t>VYSEKÁNÍ KAPES PRO OSAZENÍ PŘÍSTROJOVÝCH KRABIC 7x7x5cm VE ZDIVU CIHELNÉM</t>
  </si>
  <si>
    <t>460 68-0581</t>
  </si>
  <si>
    <t>VYSEKÁNÍ RÝH VE ZDIVU CIHELNÉM 3x3cm</t>
  </si>
  <si>
    <t>460 68-0584</t>
  </si>
  <si>
    <t>VYSEKÁNÍ RÝH VE ZDIVU CIHELNÉM 3x10cm</t>
  </si>
  <si>
    <t>460 68-0531</t>
  </si>
  <si>
    <t>VYSEKÁNÍ RÝH VE STROPECH 3x3cm</t>
  </si>
  <si>
    <t>460 69-0071</t>
  </si>
  <si>
    <t>OSAZENÍ HMOŽDINEK VČETNĚ VYVRTÁNÍ OTVORŮ DO PR. 8 mm</t>
  </si>
  <si>
    <t>460 71-0001</t>
  </si>
  <si>
    <t>VYPLNĚNÍ RÝH VE STROPECH 3x3 cm</t>
  </si>
  <si>
    <t>460 71-0031</t>
  </si>
  <si>
    <t>VYPLNĚNÍ RÝH VE STĚNÁCH 3x3 cm</t>
  </si>
  <si>
    <t>460 71-0034</t>
  </si>
  <si>
    <t>VYPLNĚNÍ RÝH VE STĚNÁCH 3x10 cm</t>
  </si>
  <si>
    <t>460 71-0102</t>
  </si>
  <si>
    <t>ZABETONOVÁNÍ OTVORŮ VE STROPECH DO 0,09m2 DO 20cm (TLOUŠŤKA STROPU 60cm =&gt; CENA 3x NAVÝŠENA)</t>
  </si>
  <si>
    <t>460 60-0041</t>
  </si>
  <si>
    <t>SVISLÁ DOPRAVA SUTI ZA PRVNÍ PODLAŽÍ</t>
  </si>
  <si>
    <t>460 60-0051</t>
  </si>
  <si>
    <t>SVISLÁ DOPRAVA SUTI – PŘÍPLATEK ZA KAŽDÉ DALŠÍ PODLAŽÍ</t>
  </si>
  <si>
    <t>460 60-0061</t>
  </si>
  <si>
    <t>ODVOZ SUTI DO 1km</t>
  </si>
  <si>
    <t>460 60-0071</t>
  </si>
  <si>
    <t>ODVOZ SUTI – PŘÍPLATEK ZA KAŽDÝ DALŠÍ km – 20km</t>
  </si>
  <si>
    <t>km</t>
  </si>
  <si>
    <t>ZAKRYTÍ KONSTRUKCÍ PŘED POŠKOZENÍM A ZNEČIŠTĚNÍM</t>
  </si>
  <si>
    <t>m2</t>
  </si>
  <si>
    <t>SKLÁDKOVNÉ</t>
  </si>
  <si>
    <t>LEŠENÍ – POJÍZDNÉ INTERIÉROVÉ</t>
  </si>
  <si>
    <t>kpl</t>
  </si>
  <si>
    <t>DATUM: 01/2020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</si>
</sst>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0" fontId="22" fillId="0" borderId="12" xfId="0" applyFont="1" applyBorder="1" applyAlignment="1">
      <alignment/>
    </xf>
    <xf numFmtId="0" fontId="20" fillId="0" borderId="13" xfId="0" applyFont="1" applyBorder="1" applyAlignment="1">
      <alignment/>
    </xf>
    <xf numFmtId="2" fontId="22" fillId="0" borderId="14" xfId="0" applyNumberFormat="1" applyFont="1" applyBorder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19" fillId="0" borderId="11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21" fillId="0" borderId="11" xfId="0" applyFont="1" applyBorder="1" applyAlignment="1">
      <alignment/>
    </xf>
    <xf numFmtId="2" fontId="23" fillId="0" borderId="11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2" fontId="23" fillId="0" borderId="11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.875" style="0" customWidth="1"/>
    <col min="2" max="2" width="14.875" style="0" customWidth="1"/>
    <col min="3" max="3" width="16.25390625" style="0" customWidth="1"/>
    <col min="4" max="4" width="12.875" style="0" customWidth="1"/>
    <col min="5" max="5" width="20.625" style="0" customWidth="1"/>
  </cols>
  <sheetData>
    <row r="1" spans="1:6" ht="12.75">
      <c r="A1" s="30" t="s">
        <v>0</v>
      </c>
      <c r="B1" s="30"/>
      <c r="C1" s="30"/>
      <c r="D1" s="30"/>
      <c r="E1" s="30"/>
      <c r="F1" s="30"/>
    </row>
    <row r="2" spans="1:6" ht="12.75">
      <c r="A2" s="31" t="s">
        <v>1</v>
      </c>
      <c r="B2" s="31"/>
      <c r="C2" s="31"/>
      <c r="D2" s="31"/>
      <c r="E2" s="31"/>
      <c r="F2" s="31"/>
    </row>
    <row r="3" spans="1:6" ht="12.75">
      <c r="A3" s="1"/>
      <c r="B3" s="2"/>
      <c r="C3" s="2"/>
      <c r="D3" s="2"/>
      <c r="E3" s="2"/>
      <c r="F3" s="2"/>
    </row>
    <row r="4" spans="1:6" ht="12.75">
      <c r="A4" s="2" t="s">
        <v>2</v>
      </c>
      <c r="B4" s="2"/>
      <c r="C4" s="2"/>
      <c r="D4" s="2"/>
      <c r="E4" s="2"/>
      <c r="F4" s="2"/>
    </row>
    <row r="5" spans="1:6" ht="12.75">
      <c r="A5" s="3" t="s">
        <v>3</v>
      </c>
      <c r="B5" s="2"/>
      <c r="C5" s="2"/>
      <c r="D5" s="2"/>
      <c r="E5" s="2"/>
      <c r="F5" s="2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">
        <v>1</v>
      </c>
      <c r="B10" s="2" t="s">
        <v>6</v>
      </c>
      <c r="C10" s="4">
        <f>Rekapitulace!D13</f>
        <v>0</v>
      </c>
      <c r="D10" s="2" t="s">
        <v>7</v>
      </c>
      <c r="E10" s="2"/>
      <c r="F10" s="4">
        <f>ROUND(C14*0.0325,0)</f>
        <v>0</v>
      </c>
    </row>
    <row r="11" spans="1:6" ht="12.75">
      <c r="A11" s="2">
        <v>2</v>
      </c>
      <c r="B11" s="2"/>
      <c r="C11" s="4"/>
      <c r="D11" s="2" t="s">
        <v>8</v>
      </c>
      <c r="E11" s="2"/>
      <c r="F11" s="2"/>
    </row>
    <row r="12" spans="1:6" ht="12.75">
      <c r="A12" s="2">
        <v>3</v>
      </c>
      <c r="B12" s="2"/>
      <c r="C12" s="4"/>
      <c r="D12" s="2" t="s">
        <v>9</v>
      </c>
      <c r="E12" s="2"/>
      <c r="F12" s="2"/>
    </row>
    <row r="13" spans="1:6" ht="12.75">
      <c r="A13" s="2">
        <v>4</v>
      </c>
      <c r="B13" s="2"/>
      <c r="C13" s="4"/>
      <c r="D13" s="2" t="s">
        <v>10</v>
      </c>
      <c r="E13" s="2"/>
      <c r="F13" s="4"/>
    </row>
    <row r="14" spans="1:6" ht="12.75">
      <c r="A14" s="2">
        <v>5</v>
      </c>
      <c r="B14" s="2" t="s">
        <v>11</v>
      </c>
      <c r="C14" s="4">
        <f>SUM(C10:C13)</f>
        <v>0</v>
      </c>
      <c r="D14" s="2" t="s">
        <v>12</v>
      </c>
      <c r="E14" s="2"/>
      <c r="F14" s="2"/>
    </row>
    <row r="15" spans="1:6" ht="12.75">
      <c r="A15" s="5">
        <v>6</v>
      </c>
      <c r="B15" s="5"/>
      <c r="C15" s="6"/>
      <c r="D15" s="5" t="s">
        <v>13</v>
      </c>
      <c r="E15" s="5"/>
      <c r="F15" s="5"/>
    </row>
    <row r="16" spans="1:6" ht="12.75">
      <c r="A16" s="2">
        <v>7</v>
      </c>
      <c r="B16" s="2" t="s">
        <v>14</v>
      </c>
      <c r="C16" s="4">
        <f>SUM(C14:C15)</f>
        <v>0</v>
      </c>
      <c r="D16" s="2"/>
      <c r="E16" s="2"/>
      <c r="F16" s="2"/>
    </row>
    <row r="17" spans="1:6" ht="12.75">
      <c r="A17" s="2">
        <v>8</v>
      </c>
      <c r="B17" s="2" t="s">
        <v>15</v>
      </c>
      <c r="C17" s="4">
        <f>C16+E17</f>
        <v>0</v>
      </c>
      <c r="D17" s="2" t="s">
        <v>16</v>
      </c>
      <c r="E17" s="4">
        <f>F10</f>
        <v>0</v>
      </c>
      <c r="F17" s="2"/>
    </row>
    <row r="18" spans="1:6" ht="12.75">
      <c r="A18" s="2"/>
      <c r="B18" s="2"/>
      <c r="C18" s="2"/>
      <c r="D18" s="2"/>
      <c r="E18" s="4"/>
      <c r="F18" s="2"/>
    </row>
    <row r="19" spans="1:6" ht="12.75">
      <c r="A19" s="2"/>
      <c r="B19" s="2"/>
      <c r="C19" s="2"/>
      <c r="D19" s="2"/>
      <c r="E19" s="4"/>
      <c r="F19" s="2"/>
    </row>
    <row r="20" spans="1:6" ht="12.75">
      <c r="A20" s="2">
        <v>9</v>
      </c>
      <c r="B20" s="2" t="s">
        <v>17</v>
      </c>
      <c r="C20" s="2"/>
      <c r="D20" s="7">
        <f>C17+E18</f>
        <v>0</v>
      </c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24" customHeight="1">
      <c r="A22" s="2">
        <v>10</v>
      </c>
      <c r="B22" s="8" t="s">
        <v>18</v>
      </c>
      <c r="C22" s="9"/>
      <c r="D22" s="10">
        <f>ROUND(D20*1.21,0)</f>
        <v>0</v>
      </c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 t="s">
        <v>19</v>
      </c>
      <c r="B25" s="2"/>
      <c r="C25" s="2"/>
      <c r="D25" s="2"/>
      <c r="E25" s="2"/>
      <c r="F25" s="2"/>
    </row>
    <row r="26" spans="1:6" ht="12.75">
      <c r="A26" s="2" t="s">
        <v>154</v>
      </c>
      <c r="B26" s="2"/>
      <c r="C26" s="2"/>
      <c r="D26" s="2"/>
      <c r="E26" s="2"/>
      <c r="F26" s="2"/>
    </row>
  </sheetData>
  <sheetProtection selectLockedCells="1" selectUnlockedCells="1"/>
  <mergeCells count="2">
    <mergeCell ref="A1:F1"/>
    <mergeCell ref="A2:F2"/>
  </mergeCells>
  <printOptions/>
  <pageMargins left="0.4701388888888889" right="0.45" top="0.5798611111111112" bottom="0.9840277777777777" header="0.5118055555555555" footer="0.5118055555555555"/>
  <pageSetup horizontalDpi="300" verticalDpi="300" orientation="portrait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4" max="4" width="12.875" style="0" customWidth="1"/>
  </cols>
  <sheetData>
    <row r="1" spans="1:4" ht="12.75">
      <c r="A1" s="11" t="s">
        <v>20</v>
      </c>
      <c r="B1" s="2"/>
      <c r="C1" s="2"/>
      <c r="D1" s="2"/>
    </row>
    <row r="2" spans="1:4" ht="12.75">
      <c r="A2" s="2" t="s">
        <v>2</v>
      </c>
      <c r="B2" s="2"/>
      <c r="C2" s="2"/>
      <c r="D2" s="2"/>
    </row>
    <row r="3" spans="1:4" ht="12.75">
      <c r="A3" s="3" t="s">
        <v>3</v>
      </c>
      <c r="B3" s="2"/>
      <c r="C3" s="2"/>
      <c r="D3" s="2"/>
    </row>
    <row r="4" spans="1:4" ht="12.75">
      <c r="A4" s="2" t="s">
        <v>4</v>
      </c>
      <c r="B4" s="2"/>
      <c r="C4" s="2"/>
      <c r="D4" s="2"/>
    </row>
    <row r="5" spans="1:4" ht="12.75">
      <c r="A5" s="2" t="s">
        <v>5</v>
      </c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 t="s">
        <v>21</v>
      </c>
      <c r="B7" s="2"/>
      <c r="C7" s="4"/>
      <c r="D7" s="4">
        <f>ROUND(EPS!G38+EPS!G71,0)</f>
        <v>0</v>
      </c>
    </row>
    <row r="8" spans="1:4" ht="12.75">
      <c r="A8" s="2" t="s">
        <v>22</v>
      </c>
      <c r="B8" s="2"/>
      <c r="C8" s="4"/>
      <c r="D8" s="4">
        <f>'STAVEBNÍ PRÁCE'!G24</f>
        <v>0</v>
      </c>
    </row>
    <row r="9" spans="1:4" ht="12.75">
      <c r="A9" s="11" t="s">
        <v>23</v>
      </c>
      <c r="B9" s="2"/>
      <c r="C9" s="4"/>
      <c r="D9" s="12">
        <f>SUM(D7:D7)</f>
        <v>0</v>
      </c>
    </row>
    <row r="10" spans="1:4" ht="12.75">
      <c r="A10" s="2" t="s">
        <v>24</v>
      </c>
      <c r="B10" s="2"/>
      <c r="C10" s="4"/>
      <c r="D10" s="4">
        <f>ROUND(D9*0.01,0)</f>
        <v>0</v>
      </c>
    </row>
    <row r="11" spans="1:4" ht="12.75">
      <c r="A11" s="5"/>
      <c r="B11" s="5"/>
      <c r="C11" s="6"/>
      <c r="D11" s="6"/>
    </row>
    <row r="12" spans="1:4" ht="12.75">
      <c r="A12" s="2"/>
      <c r="B12" s="2"/>
      <c r="C12" s="4"/>
      <c r="D12" s="4"/>
    </row>
    <row r="13" spans="1:4" ht="12.75">
      <c r="A13" s="2" t="s">
        <v>6</v>
      </c>
      <c r="B13" s="2"/>
      <c r="C13" s="7"/>
      <c r="D13" s="13">
        <f>SUM(D9:D11)</f>
        <v>0</v>
      </c>
    </row>
    <row r="14" spans="1:4" ht="12.75">
      <c r="A14" s="2"/>
      <c r="B14" s="2"/>
      <c r="C14" s="4"/>
      <c r="D14" s="4"/>
    </row>
  </sheetData>
  <sheetProtection selectLockedCells="1" selectUnlockedCells="1"/>
  <printOptions/>
  <pageMargins left="0.55" right="0.5402777777777777" top="0.55" bottom="0.9840277777777777" header="0.5118055555555555" footer="0.5118055555555555"/>
  <pageSetup horizontalDpi="300" verticalDpi="300" orientation="portrait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M46" sqref="M46"/>
    </sheetView>
  </sheetViews>
  <sheetFormatPr defaultColWidth="9.00390625" defaultRowHeight="12.75"/>
  <cols>
    <col min="1" max="1" width="3.75390625" style="3" customWidth="1"/>
    <col min="2" max="2" width="14.75390625" style="3" customWidth="1"/>
    <col min="3" max="3" width="50.75390625" style="3" customWidth="1"/>
    <col min="4" max="5" width="7.75390625" style="3" customWidth="1"/>
    <col min="6" max="7" width="10.75390625" style="3" customWidth="1"/>
    <col min="8" max="16384" width="9.00390625" style="3" customWidth="1"/>
  </cols>
  <sheetData>
    <row r="1" spans="1:7" ht="11.25">
      <c r="A1" s="14"/>
      <c r="B1" s="14"/>
      <c r="C1" s="14"/>
      <c r="D1" s="14"/>
      <c r="E1" s="14"/>
      <c r="F1" s="14"/>
      <c r="G1" s="14"/>
    </row>
    <row r="2" spans="1:7" ht="11.25">
      <c r="A2" s="15" t="s">
        <v>25</v>
      </c>
      <c r="D2" s="16" t="s">
        <v>26</v>
      </c>
      <c r="E2" s="16" t="s">
        <v>27</v>
      </c>
      <c r="F2" s="16" t="s">
        <v>28</v>
      </c>
      <c r="G2" s="16" t="s">
        <v>29</v>
      </c>
    </row>
    <row r="3" spans="2:7" ht="11.25">
      <c r="B3" s="3" t="s">
        <v>30</v>
      </c>
      <c r="C3" s="2" t="s">
        <v>31</v>
      </c>
      <c r="D3" s="2">
        <v>720</v>
      </c>
      <c r="E3" s="2" t="s">
        <v>32</v>
      </c>
      <c r="F3" s="17"/>
      <c r="G3" s="4">
        <f aca="true" t="shared" si="0" ref="G3:G35">D3*F3</f>
        <v>0</v>
      </c>
    </row>
    <row r="4" spans="2:7" ht="11.25">
      <c r="B4" s="3" t="s">
        <v>30</v>
      </c>
      <c r="C4" s="2" t="s">
        <v>33</v>
      </c>
      <c r="D4" s="2">
        <v>266</v>
      </c>
      <c r="E4" s="2" t="s">
        <v>32</v>
      </c>
      <c r="F4" s="17"/>
      <c r="G4" s="4">
        <f t="shared" si="0"/>
        <v>0</v>
      </c>
    </row>
    <row r="5" spans="2:7" ht="11.25">
      <c r="B5" s="3" t="s">
        <v>30</v>
      </c>
      <c r="C5" s="2" t="s">
        <v>34</v>
      </c>
      <c r="D5" s="2">
        <v>61</v>
      </c>
      <c r="E5" s="2" t="s">
        <v>32</v>
      </c>
      <c r="F5" s="17"/>
      <c r="G5" s="4">
        <f t="shared" si="0"/>
        <v>0</v>
      </c>
    </row>
    <row r="6" spans="2:7" ht="11.25">
      <c r="B6" s="3" t="s">
        <v>35</v>
      </c>
      <c r="C6" s="2" t="s">
        <v>36</v>
      </c>
      <c r="D6" s="2">
        <v>286</v>
      </c>
      <c r="E6" s="2" t="s">
        <v>32</v>
      </c>
      <c r="F6" s="17"/>
      <c r="G6" s="4">
        <f t="shared" si="0"/>
        <v>0</v>
      </c>
    </row>
    <row r="7" spans="1:8" ht="11.25">
      <c r="A7" s="32"/>
      <c r="B7" s="32" t="s">
        <v>37</v>
      </c>
      <c r="C7" s="32" t="s">
        <v>38</v>
      </c>
      <c r="D7" s="32">
        <v>2</v>
      </c>
      <c r="E7" s="32" t="s">
        <v>39</v>
      </c>
      <c r="F7" s="33"/>
      <c r="G7" s="33">
        <f t="shared" si="0"/>
        <v>0</v>
      </c>
      <c r="H7" s="32"/>
    </row>
    <row r="8" spans="1:8" ht="11.25">
      <c r="A8" s="32"/>
      <c r="B8" s="32" t="s">
        <v>37</v>
      </c>
      <c r="C8" s="32" t="s">
        <v>40</v>
      </c>
      <c r="D8" s="32">
        <v>5</v>
      </c>
      <c r="E8" s="32" t="s">
        <v>39</v>
      </c>
      <c r="F8" s="33"/>
      <c r="G8" s="33">
        <f t="shared" si="0"/>
        <v>0</v>
      </c>
      <c r="H8" s="32"/>
    </row>
    <row r="9" spans="1:8" ht="11.25">
      <c r="A9" s="32"/>
      <c r="B9" s="32" t="s">
        <v>37</v>
      </c>
      <c r="C9" s="32" t="s">
        <v>41</v>
      </c>
      <c r="D9" s="32">
        <v>9</v>
      </c>
      <c r="E9" s="32" t="s">
        <v>39</v>
      </c>
      <c r="F9" s="33"/>
      <c r="G9" s="33">
        <f t="shared" si="0"/>
        <v>0</v>
      </c>
      <c r="H9" s="32"/>
    </row>
    <row r="10" spans="1:8" ht="11.25">
      <c r="A10" s="32"/>
      <c r="B10" s="32" t="s">
        <v>37</v>
      </c>
      <c r="C10" s="32" t="s">
        <v>42</v>
      </c>
      <c r="D10" s="32">
        <v>18</v>
      </c>
      <c r="E10" s="32" t="s">
        <v>39</v>
      </c>
      <c r="F10" s="33"/>
      <c r="G10" s="33">
        <f t="shared" si="0"/>
        <v>0</v>
      </c>
      <c r="H10" s="32"/>
    </row>
    <row r="11" spans="1:8" ht="11.25">
      <c r="A11" s="32"/>
      <c r="B11" s="34" t="s">
        <v>43</v>
      </c>
      <c r="C11" s="34" t="s">
        <v>44</v>
      </c>
      <c r="D11" s="34">
        <v>52</v>
      </c>
      <c r="E11" s="34" t="s">
        <v>39</v>
      </c>
      <c r="F11" s="35"/>
      <c r="G11" s="33">
        <f t="shared" si="0"/>
        <v>0</v>
      </c>
      <c r="H11" s="32"/>
    </row>
    <row r="12" spans="1:8" ht="11.25">
      <c r="A12" s="32"/>
      <c r="B12" s="34" t="s">
        <v>45</v>
      </c>
      <c r="C12" s="34" t="s">
        <v>46</v>
      </c>
      <c r="D12" s="34">
        <v>52</v>
      </c>
      <c r="E12" s="34" t="s">
        <v>39</v>
      </c>
      <c r="F12" s="35"/>
      <c r="G12" s="33">
        <f t="shared" si="0"/>
        <v>0</v>
      </c>
      <c r="H12" s="32"/>
    </row>
    <row r="13" spans="1:8" ht="11.25">
      <c r="A13" s="32"/>
      <c r="B13" s="34" t="s">
        <v>47</v>
      </c>
      <c r="C13" s="34" t="s">
        <v>48</v>
      </c>
      <c r="D13" s="34">
        <v>10</v>
      </c>
      <c r="E13" s="34" t="s">
        <v>39</v>
      </c>
      <c r="F13" s="35"/>
      <c r="G13" s="33">
        <f t="shared" si="0"/>
        <v>0</v>
      </c>
      <c r="H13" s="32"/>
    </row>
    <row r="14" spans="1:8" ht="11.25">
      <c r="A14" s="32"/>
      <c r="B14" s="34" t="s">
        <v>49</v>
      </c>
      <c r="C14" s="34" t="s">
        <v>50</v>
      </c>
      <c r="D14" s="34">
        <v>1</v>
      </c>
      <c r="E14" s="34" t="s">
        <v>39</v>
      </c>
      <c r="F14" s="35"/>
      <c r="G14" s="33">
        <f t="shared" si="0"/>
        <v>0</v>
      </c>
      <c r="H14" s="32"/>
    </row>
    <row r="15" spans="1:8" ht="11.25">
      <c r="A15" s="32"/>
      <c r="B15" s="34" t="s">
        <v>51</v>
      </c>
      <c r="C15" s="34" t="s">
        <v>52</v>
      </c>
      <c r="D15" s="34">
        <v>1</v>
      </c>
      <c r="E15" s="34" t="s">
        <v>39</v>
      </c>
      <c r="F15" s="35"/>
      <c r="G15" s="33">
        <f t="shared" si="0"/>
        <v>0</v>
      </c>
      <c r="H15" s="32"/>
    </row>
    <row r="16" spans="1:8" ht="11.25">
      <c r="A16" s="32"/>
      <c r="B16" s="34" t="s">
        <v>53</v>
      </c>
      <c r="C16" s="34" t="s">
        <v>54</v>
      </c>
      <c r="D16" s="34">
        <v>1</v>
      </c>
      <c r="E16" s="34" t="s">
        <v>39</v>
      </c>
      <c r="F16" s="35"/>
      <c r="G16" s="33">
        <f t="shared" si="0"/>
        <v>0</v>
      </c>
      <c r="H16" s="32"/>
    </row>
    <row r="17" spans="1:8" ht="11.25">
      <c r="A17" s="32"/>
      <c r="B17" s="34" t="s">
        <v>55</v>
      </c>
      <c r="C17" s="34" t="s">
        <v>56</v>
      </c>
      <c r="D17" s="34">
        <v>1</v>
      </c>
      <c r="E17" s="34" t="s">
        <v>39</v>
      </c>
      <c r="F17" s="35"/>
      <c r="G17" s="33">
        <f t="shared" si="0"/>
        <v>0</v>
      </c>
      <c r="H17" s="32"/>
    </row>
    <row r="18" spans="1:8" ht="11.25">
      <c r="A18" s="32"/>
      <c r="B18" s="34" t="s">
        <v>57</v>
      </c>
      <c r="C18" s="34" t="s">
        <v>58</v>
      </c>
      <c r="D18" s="34">
        <v>1</v>
      </c>
      <c r="E18" s="34" t="s">
        <v>39</v>
      </c>
      <c r="F18" s="35"/>
      <c r="G18" s="33">
        <f t="shared" si="0"/>
        <v>0</v>
      </c>
      <c r="H18" s="32"/>
    </row>
    <row r="19" spans="1:8" ht="11.25">
      <c r="A19" s="32"/>
      <c r="B19" s="36" t="s">
        <v>59</v>
      </c>
      <c r="C19" s="34" t="s">
        <v>60</v>
      </c>
      <c r="D19" s="34">
        <v>1</v>
      </c>
      <c r="E19" s="34" t="s">
        <v>39</v>
      </c>
      <c r="F19" s="35"/>
      <c r="G19" s="33">
        <f t="shared" si="0"/>
        <v>0</v>
      </c>
      <c r="H19" s="32"/>
    </row>
    <row r="20" spans="1:8" ht="11.25">
      <c r="A20" s="32"/>
      <c r="B20" s="34" t="s">
        <v>61</v>
      </c>
      <c r="C20" s="34" t="s">
        <v>62</v>
      </c>
      <c r="D20" s="34">
        <v>1</v>
      </c>
      <c r="E20" s="34" t="s">
        <v>39</v>
      </c>
      <c r="F20" s="35"/>
      <c r="G20" s="33">
        <f t="shared" si="0"/>
        <v>0</v>
      </c>
      <c r="H20" s="32"/>
    </row>
    <row r="21" spans="1:8" ht="11.25">
      <c r="A21" s="32"/>
      <c r="B21" s="34" t="s">
        <v>63</v>
      </c>
      <c r="C21" s="34" t="s">
        <v>64</v>
      </c>
      <c r="D21" s="34">
        <v>1</v>
      </c>
      <c r="E21" s="34" t="s">
        <v>39</v>
      </c>
      <c r="F21" s="35"/>
      <c r="G21" s="33">
        <f t="shared" si="0"/>
        <v>0</v>
      </c>
      <c r="H21" s="32"/>
    </row>
    <row r="22" spans="1:8" ht="11.25">
      <c r="A22" s="32"/>
      <c r="B22" s="34" t="s">
        <v>65</v>
      </c>
      <c r="C22" s="34" t="s">
        <v>66</v>
      </c>
      <c r="D22" s="34">
        <v>4</v>
      </c>
      <c r="E22" s="34" t="s">
        <v>39</v>
      </c>
      <c r="F22" s="35"/>
      <c r="G22" s="33">
        <f t="shared" si="0"/>
        <v>0</v>
      </c>
      <c r="H22" s="32"/>
    </row>
    <row r="23" spans="1:8" ht="11.25">
      <c r="A23" s="32"/>
      <c r="B23" s="34" t="s">
        <v>67</v>
      </c>
      <c r="C23" s="34" t="s">
        <v>68</v>
      </c>
      <c r="D23" s="34">
        <v>1</v>
      </c>
      <c r="E23" s="34" t="s">
        <v>39</v>
      </c>
      <c r="F23" s="35"/>
      <c r="G23" s="33">
        <f t="shared" si="0"/>
        <v>0</v>
      </c>
      <c r="H23" s="32"/>
    </row>
    <row r="24" spans="1:8" ht="11.25">
      <c r="A24" s="32"/>
      <c r="B24" s="34" t="s">
        <v>69</v>
      </c>
      <c r="C24" s="34" t="s">
        <v>70</v>
      </c>
      <c r="D24" s="34">
        <v>1</v>
      </c>
      <c r="E24" s="34" t="s">
        <v>39</v>
      </c>
      <c r="F24" s="35"/>
      <c r="G24" s="33">
        <f t="shared" si="0"/>
        <v>0</v>
      </c>
      <c r="H24" s="32"/>
    </row>
    <row r="25" spans="1:8" ht="11.25">
      <c r="A25" s="32"/>
      <c r="B25" s="34" t="s">
        <v>71</v>
      </c>
      <c r="C25" s="19" t="s">
        <v>72</v>
      </c>
      <c r="D25" s="34">
        <v>10</v>
      </c>
      <c r="E25" s="34" t="s">
        <v>39</v>
      </c>
      <c r="F25" s="35"/>
      <c r="G25" s="33">
        <f t="shared" si="0"/>
        <v>0</v>
      </c>
      <c r="H25" s="32"/>
    </row>
    <row r="26" spans="1:8" ht="11.25">
      <c r="A26" s="32"/>
      <c r="B26" s="34" t="s">
        <v>71</v>
      </c>
      <c r="C26" s="19" t="s">
        <v>73</v>
      </c>
      <c r="D26" s="34">
        <v>1</v>
      </c>
      <c r="E26" s="34" t="s">
        <v>39</v>
      </c>
      <c r="F26" s="35"/>
      <c r="G26" s="33">
        <f t="shared" si="0"/>
        <v>0</v>
      </c>
      <c r="H26" s="32"/>
    </row>
    <row r="27" spans="1:8" ht="11.25">
      <c r="A27" s="32"/>
      <c r="B27" s="34" t="s">
        <v>74</v>
      </c>
      <c r="C27" s="19" t="s">
        <v>75</v>
      </c>
      <c r="D27" s="34">
        <v>6</v>
      </c>
      <c r="E27" s="34" t="s">
        <v>39</v>
      </c>
      <c r="F27" s="35"/>
      <c r="G27" s="33">
        <f t="shared" si="0"/>
        <v>0</v>
      </c>
      <c r="H27" s="32"/>
    </row>
    <row r="28" spans="1:8" ht="11.25">
      <c r="A28" s="32"/>
      <c r="B28" s="34" t="s">
        <v>76</v>
      </c>
      <c r="C28" s="19" t="s">
        <v>77</v>
      </c>
      <c r="D28" s="34">
        <v>1564</v>
      </c>
      <c r="E28" s="34" t="s">
        <v>39</v>
      </c>
      <c r="F28" s="35"/>
      <c r="G28" s="33">
        <f t="shared" si="0"/>
        <v>0</v>
      </c>
      <c r="H28" s="32"/>
    </row>
    <row r="29" spans="1:8" ht="11.25">
      <c r="A29" s="32"/>
      <c r="B29" s="34" t="s">
        <v>78</v>
      </c>
      <c r="C29" s="19" t="s">
        <v>79</v>
      </c>
      <c r="D29" s="34">
        <v>1</v>
      </c>
      <c r="E29" s="34" t="s">
        <v>39</v>
      </c>
      <c r="F29" s="35"/>
      <c r="G29" s="33">
        <f t="shared" si="0"/>
        <v>0</v>
      </c>
      <c r="H29" s="32"/>
    </row>
    <row r="30" spans="1:8" ht="11.25">
      <c r="A30" s="32"/>
      <c r="B30" s="34" t="s">
        <v>80</v>
      </c>
      <c r="C30" s="19" t="s">
        <v>81</v>
      </c>
      <c r="D30" s="34">
        <v>62</v>
      </c>
      <c r="E30" s="34" t="s">
        <v>39</v>
      </c>
      <c r="F30" s="35"/>
      <c r="G30" s="33">
        <f t="shared" si="0"/>
        <v>0</v>
      </c>
      <c r="H30" s="32"/>
    </row>
    <row r="31" spans="1:8" ht="11.25">
      <c r="A31" s="32"/>
      <c r="B31" s="34" t="s">
        <v>82</v>
      </c>
      <c r="C31" s="34" t="s">
        <v>83</v>
      </c>
      <c r="D31" s="34">
        <v>1</v>
      </c>
      <c r="E31" s="34" t="s">
        <v>39</v>
      </c>
      <c r="F31" s="35"/>
      <c r="G31" s="33">
        <f t="shared" si="0"/>
        <v>0</v>
      </c>
      <c r="H31" s="32"/>
    </row>
    <row r="32" spans="1:8" ht="11.25">
      <c r="A32" s="32"/>
      <c r="B32" s="34" t="s">
        <v>84</v>
      </c>
      <c r="C32" s="34" t="s">
        <v>85</v>
      </c>
      <c r="D32" s="34">
        <v>1</v>
      </c>
      <c r="E32" s="34" t="s">
        <v>39</v>
      </c>
      <c r="F32" s="35"/>
      <c r="G32" s="33">
        <f t="shared" si="0"/>
        <v>0</v>
      </c>
      <c r="H32" s="32"/>
    </row>
    <row r="33" spans="1:8" ht="11.25">
      <c r="A33" s="32"/>
      <c r="B33" s="34" t="s">
        <v>86</v>
      </c>
      <c r="C33" s="34" t="s">
        <v>87</v>
      </c>
      <c r="D33" s="34">
        <v>62</v>
      </c>
      <c r="E33" s="34" t="s">
        <v>39</v>
      </c>
      <c r="F33" s="35"/>
      <c r="G33" s="33">
        <f t="shared" si="0"/>
        <v>0</v>
      </c>
      <c r="H33" s="32"/>
    </row>
    <row r="34" spans="1:8" ht="11.25">
      <c r="A34" s="32"/>
      <c r="B34" s="34" t="s">
        <v>88</v>
      </c>
      <c r="C34" s="34" t="s">
        <v>89</v>
      </c>
      <c r="D34" s="19">
        <v>1</v>
      </c>
      <c r="E34" s="19" t="s">
        <v>90</v>
      </c>
      <c r="F34" s="35"/>
      <c r="G34" s="35">
        <f t="shared" si="0"/>
        <v>0</v>
      </c>
      <c r="H34" s="32"/>
    </row>
    <row r="35" spans="1:8" ht="11.25">
      <c r="A35" s="32"/>
      <c r="B35" s="34" t="s">
        <v>91</v>
      </c>
      <c r="C35" s="34" t="s">
        <v>92</v>
      </c>
      <c r="D35" s="19">
        <v>12</v>
      </c>
      <c r="E35" s="19" t="s">
        <v>39</v>
      </c>
      <c r="F35" s="35"/>
      <c r="G35" s="35">
        <f t="shared" si="0"/>
        <v>0</v>
      </c>
      <c r="H35" s="32"/>
    </row>
    <row r="36" spans="1:8" ht="11.25">
      <c r="A36" s="32"/>
      <c r="B36" s="32"/>
      <c r="C36" s="34"/>
      <c r="D36" s="34"/>
      <c r="E36" s="34"/>
      <c r="F36" s="35"/>
      <c r="G36" s="33"/>
      <c r="H36" s="32"/>
    </row>
    <row r="37" spans="1:8" ht="11.25">
      <c r="A37" s="32"/>
      <c r="B37" s="32"/>
      <c r="C37" s="25"/>
      <c r="D37" s="25"/>
      <c r="E37" s="25"/>
      <c r="F37" s="32"/>
      <c r="G37" s="32"/>
      <c r="H37" s="32"/>
    </row>
    <row r="38" spans="1:8" ht="11.25">
      <c r="A38" s="37" t="s">
        <v>93</v>
      </c>
      <c r="B38" s="38"/>
      <c r="C38" s="38"/>
      <c r="D38" s="38"/>
      <c r="E38" s="38"/>
      <c r="F38" s="38"/>
      <c r="G38" s="39">
        <f>SUM(G3:G37)</f>
        <v>0</v>
      </c>
      <c r="H38" s="32"/>
    </row>
    <row r="39" spans="1:8" ht="11.25">
      <c r="A39" s="40"/>
      <c r="B39" s="25"/>
      <c r="C39" s="25"/>
      <c r="D39" s="25"/>
      <c r="E39" s="25"/>
      <c r="F39" s="32"/>
      <c r="G39" s="32"/>
      <c r="H39" s="32"/>
    </row>
    <row r="40" spans="1:8" ht="11.25">
      <c r="A40" s="41"/>
      <c r="B40" s="41"/>
      <c r="C40" s="41"/>
      <c r="D40" s="41"/>
      <c r="E40" s="41"/>
      <c r="F40" s="41"/>
      <c r="G40" s="41"/>
      <c r="H40" s="32"/>
    </row>
    <row r="41" spans="1:8" ht="11.25">
      <c r="A41" s="42" t="s">
        <v>94</v>
      </c>
      <c r="B41" s="32"/>
      <c r="C41" s="32"/>
      <c r="D41" s="43" t="s">
        <v>26</v>
      </c>
      <c r="E41" s="43" t="s">
        <v>27</v>
      </c>
      <c r="F41" s="43" t="s">
        <v>28</v>
      </c>
      <c r="G41" s="43" t="s">
        <v>29</v>
      </c>
      <c r="H41" s="32"/>
    </row>
    <row r="42" spans="1:8" ht="11.25">
      <c r="A42" s="32"/>
      <c r="B42" s="32"/>
      <c r="C42" s="34" t="s">
        <v>31</v>
      </c>
      <c r="D42" s="34">
        <v>720</v>
      </c>
      <c r="E42" s="34" t="s">
        <v>32</v>
      </c>
      <c r="F42" s="33"/>
      <c r="G42" s="33">
        <f aca="true" t="shared" si="1" ref="G42:G66">D42*F42</f>
        <v>0</v>
      </c>
      <c r="H42" s="32"/>
    </row>
    <row r="43" spans="1:8" ht="11.25">
      <c r="A43" s="32"/>
      <c r="B43" s="32"/>
      <c r="C43" s="34" t="s">
        <v>33</v>
      </c>
      <c r="D43" s="34">
        <v>266</v>
      </c>
      <c r="E43" s="34" t="s">
        <v>32</v>
      </c>
      <c r="F43" s="33"/>
      <c r="G43" s="33">
        <f t="shared" si="1"/>
        <v>0</v>
      </c>
      <c r="H43" s="32"/>
    </row>
    <row r="44" spans="1:8" ht="11.25">
      <c r="A44" s="32"/>
      <c r="B44" s="32"/>
      <c r="C44" s="34" t="s">
        <v>34</v>
      </c>
      <c r="D44" s="34">
        <v>61</v>
      </c>
      <c r="E44" s="34" t="s">
        <v>32</v>
      </c>
      <c r="F44" s="33"/>
      <c r="G44" s="33">
        <f t="shared" si="1"/>
        <v>0</v>
      </c>
      <c r="H44" s="32"/>
    </row>
    <row r="45" spans="1:8" ht="11.25">
      <c r="A45" s="32"/>
      <c r="B45" s="32"/>
      <c r="C45" s="34" t="s">
        <v>36</v>
      </c>
      <c r="D45" s="34">
        <v>286</v>
      </c>
      <c r="E45" s="34" t="s">
        <v>32</v>
      </c>
      <c r="F45" s="33"/>
      <c r="G45" s="33">
        <f t="shared" si="1"/>
        <v>0</v>
      </c>
      <c r="H45" s="32"/>
    </row>
    <row r="46" spans="1:8" ht="135">
      <c r="A46" s="32"/>
      <c r="B46" s="32"/>
      <c r="C46" s="44" t="s">
        <v>95</v>
      </c>
      <c r="D46" s="34">
        <v>1</v>
      </c>
      <c r="E46" s="34" t="s">
        <v>39</v>
      </c>
      <c r="F46" s="33"/>
      <c r="G46" s="33">
        <f t="shared" si="1"/>
        <v>0</v>
      </c>
      <c r="H46" s="32"/>
    </row>
    <row r="47" spans="1:8" ht="22.5">
      <c r="A47" s="32"/>
      <c r="B47" s="32"/>
      <c r="C47" s="44" t="s">
        <v>96</v>
      </c>
      <c r="D47" s="34">
        <v>52</v>
      </c>
      <c r="E47" s="34" t="s">
        <v>39</v>
      </c>
      <c r="F47" s="33"/>
      <c r="G47" s="33">
        <f t="shared" si="1"/>
        <v>0</v>
      </c>
      <c r="H47" s="32"/>
    </row>
    <row r="48" spans="1:8" ht="11.25">
      <c r="A48" s="32"/>
      <c r="B48" s="32"/>
      <c r="C48" s="34" t="s">
        <v>97</v>
      </c>
      <c r="D48" s="34">
        <v>10</v>
      </c>
      <c r="E48" s="34" t="s">
        <v>39</v>
      </c>
      <c r="F48" s="33"/>
      <c r="G48" s="33">
        <f t="shared" si="1"/>
        <v>0</v>
      </c>
      <c r="H48" s="32"/>
    </row>
    <row r="49" spans="1:8" ht="11.25">
      <c r="A49" s="32"/>
      <c r="B49" s="32"/>
      <c r="C49" s="34" t="s">
        <v>98</v>
      </c>
      <c r="D49" s="34">
        <v>10</v>
      </c>
      <c r="E49" s="34" t="s">
        <v>39</v>
      </c>
      <c r="F49" s="33"/>
      <c r="G49" s="33">
        <f t="shared" si="1"/>
        <v>0</v>
      </c>
      <c r="H49" s="32"/>
    </row>
    <row r="50" spans="1:8" ht="11.25">
      <c r="A50" s="32"/>
      <c r="B50" s="32"/>
      <c r="C50" s="19" t="s">
        <v>99</v>
      </c>
      <c r="D50" s="34">
        <v>1</v>
      </c>
      <c r="E50" s="34" t="s">
        <v>39</v>
      </c>
      <c r="F50" s="33"/>
      <c r="G50" s="33">
        <f t="shared" si="1"/>
        <v>0</v>
      </c>
      <c r="H50" s="32"/>
    </row>
    <row r="51" spans="1:8" ht="11.25">
      <c r="A51" s="32"/>
      <c r="B51" s="32"/>
      <c r="C51" s="34" t="s">
        <v>66</v>
      </c>
      <c r="D51" s="34">
        <v>4</v>
      </c>
      <c r="E51" s="34" t="s">
        <v>39</v>
      </c>
      <c r="F51" s="35"/>
      <c r="G51" s="33">
        <f t="shared" si="1"/>
        <v>0</v>
      </c>
      <c r="H51" s="32"/>
    </row>
    <row r="52" spans="1:8" ht="11.25">
      <c r="A52" s="32"/>
      <c r="B52" s="32"/>
      <c r="C52" s="34" t="s">
        <v>58</v>
      </c>
      <c r="D52" s="34">
        <v>1</v>
      </c>
      <c r="E52" s="34" t="s">
        <v>39</v>
      </c>
      <c r="F52" s="35"/>
      <c r="G52" s="33">
        <f t="shared" si="1"/>
        <v>0</v>
      </c>
      <c r="H52" s="32"/>
    </row>
    <row r="53" spans="1:8" ht="11.25">
      <c r="A53" s="32"/>
      <c r="B53" s="32"/>
      <c r="C53" s="34" t="s">
        <v>60</v>
      </c>
      <c r="D53" s="34">
        <v>1</v>
      </c>
      <c r="E53" s="34" t="s">
        <v>39</v>
      </c>
      <c r="F53" s="35"/>
      <c r="G53" s="33">
        <f t="shared" si="1"/>
        <v>0</v>
      </c>
      <c r="H53" s="32"/>
    </row>
    <row r="54" spans="1:8" ht="11.25">
      <c r="A54" s="32"/>
      <c r="B54" s="32"/>
      <c r="C54" s="34" t="s">
        <v>100</v>
      </c>
      <c r="D54" s="34">
        <v>6</v>
      </c>
      <c r="E54" s="34" t="s">
        <v>39</v>
      </c>
      <c r="F54" s="35"/>
      <c r="G54" s="33">
        <f t="shared" si="1"/>
        <v>0</v>
      </c>
      <c r="H54" s="32"/>
    </row>
    <row r="55" spans="1:8" ht="11.25">
      <c r="A55" s="32"/>
      <c r="B55" s="32"/>
      <c r="C55" s="34" t="s">
        <v>101</v>
      </c>
      <c r="D55" s="34">
        <v>1</v>
      </c>
      <c r="E55" s="34" t="s">
        <v>39</v>
      </c>
      <c r="F55" s="35"/>
      <c r="G55" s="33">
        <f t="shared" si="1"/>
        <v>0</v>
      </c>
      <c r="H55" s="32"/>
    </row>
    <row r="56" spans="1:8" ht="11.25">
      <c r="A56" s="32"/>
      <c r="B56" s="32"/>
      <c r="C56" s="34" t="s">
        <v>102</v>
      </c>
      <c r="D56" s="34">
        <v>1</v>
      </c>
      <c r="E56" s="34" t="s">
        <v>39</v>
      </c>
      <c r="F56" s="35"/>
      <c r="G56" s="33">
        <f t="shared" si="1"/>
        <v>0</v>
      </c>
      <c r="H56" s="32"/>
    </row>
    <row r="57" spans="1:8" ht="11.25">
      <c r="A57" s="32"/>
      <c r="B57" s="32"/>
      <c r="C57" s="34" t="s">
        <v>103</v>
      </c>
      <c r="D57" s="34">
        <v>1</v>
      </c>
      <c r="E57" s="34" t="s">
        <v>39</v>
      </c>
      <c r="F57" s="35"/>
      <c r="G57" s="33">
        <f t="shared" si="1"/>
        <v>0</v>
      </c>
      <c r="H57" s="32"/>
    </row>
    <row r="58" spans="1:8" ht="11.25">
      <c r="A58" s="32"/>
      <c r="B58" s="32"/>
      <c r="C58" s="34" t="s">
        <v>104</v>
      </c>
      <c r="D58" s="34">
        <v>1</v>
      </c>
      <c r="E58" s="34" t="s">
        <v>39</v>
      </c>
      <c r="F58" s="35"/>
      <c r="G58" s="33">
        <f t="shared" si="1"/>
        <v>0</v>
      </c>
      <c r="H58" s="32"/>
    </row>
    <row r="59" spans="1:8" ht="22.5">
      <c r="A59" s="32"/>
      <c r="B59" s="32"/>
      <c r="C59" s="44" t="s">
        <v>105</v>
      </c>
      <c r="D59" s="34">
        <v>1</v>
      </c>
      <c r="E59" s="34" t="s">
        <v>39</v>
      </c>
      <c r="F59" s="33"/>
      <c r="G59" s="33">
        <f t="shared" si="1"/>
        <v>0</v>
      </c>
      <c r="H59" s="32"/>
    </row>
    <row r="60" spans="1:8" ht="11.25">
      <c r="A60" s="32"/>
      <c r="B60" s="32"/>
      <c r="C60" s="34" t="s">
        <v>106</v>
      </c>
      <c r="D60" s="34">
        <v>2</v>
      </c>
      <c r="E60" s="34" t="s">
        <v>39</v>
      </c>
      <c r="F60" s="35"/>
      <c r="G60" s="33">
        <f t="shared" si="1"/>
        <v>0</v>
      </c>
      <c r="H60" s="32"/>
    </row>
    <row r="61" spans="1:8" ht="11.25">
      <c r="A61" s="32"/>
      <c r="B61" s="32"/>
      <c r="C61" s="34" t="s">
        <v>107</v>
      </c>
      <c r="D61" s="34">
        <v>3</v>
      </c>
      <c r="E61" s="34" t="s">
        <v>39</v>
      </c>
      <c r="F61" s="35"/>
      <c r="G61" s="33">
        <f t="shared" si="1"/>
        <v>0</v>
      </c>
      <c r="H61" s="32"/>
    </row>
    <row r="62" spans="1:8" ht="11.25">
      <c r="A62" s="32"/>
      <c r="B62" s="32"/>
      <c r="C62" s="34" t="s">
        <v>108</v>
      </c>
      <c r="D62" s="34">
        <v>10</v>
      </c>
      <c r="E62" s="34" t="s">
        <v>39</v>
      </c>
      <c r="F62" s="35"/>
      <c r="G62" s="35">
        <f t="shared" si="1"/>
        <v>0</v>
      </c>
      <c r="H62" s="32"/>
    </row>
    <row r="63" spans="1:8" ht="11.25">
      <c r="A63" s="32"/>
      <c r="B63" s="32"/>
      <c r="C63" s="34" t="s">
        <v>109</v>
      </c>
      <c r="D63" s="19">
        <v>1564</v>
      </c>
      <c r="E63" s="19" t="s">
        <v>39</v>
      </c>
      <c r="F63" s="35"/>
      <c r="G63" s="35">
        <f t="shared" si="1"/>
        <v>0</v>
      </c>
      <c r="H63" s="32"/>
    </row>
    <row r="64" spans="1:8" ht="11.25">
      <c r="A64" s="32"/>
      <c r="B64" s="32"/>
      <c r="C64" s="19" t="s">
        <v>110</v>
      </c>
      <c r="D64" s="19">
        <v>1564</v>
      </c>
      <c r="E64" s="19" t="s">
        <v>39</v>
      </c>
      <c r="F64" s="35"/>
      <c r="G64" s="35">
        <f t="shared" si="1"/>
        <v>0</v>
      </c>
      <c r="H64" s="32"/>
    </row>
    <row r="65" spans="1:8" ht="11.25">
      <c r="A65" s="32"/>
      <c r="B65" s="32"/>
      <c r="C65" s="34" t="s">
        <v>111</v>
      </c>
      <c r="D65" s="19">
        <v>6</v>
      </c>
      <c r="E65" s="19" t="s">
        <v>39</v>
      </c>
      <c r="F65" s="35"/>
      <c r="G65" s="35">
        <f t="shared" si="1"/>
        <v>0</v>
      </c>
      <c r="H65" s="32"/>
    </row>
    <row r="66" spans="1:8" ht="11.25">
      <c r="A66" s="32"/>
      <c r="B66" s="32"/>
      <c r="C66" s="34" t="s">
        <v>62</v>
      </c>
      <c r="D66" s="34">
        <v>1</v>
      </c>
      <c r="E66" s="34" t="s">
        <v>39</v>
      </c>
      <c r="F66" s="35"/>
      <c r="G66" s="33">
        <f t="shared" si="1"/>
        <v>0</v>
      </c>
      <c r="H66" s="32"/>
    </row>
    <row r="67" spans="6:7" ht="11.25">
      <c r="F67" s="17"/>
      <c r="G67" s="17"/>
    </row>
    <row r="68" spans="4:7" ht="11.25">
      <c r="D68" s="25"/>
      <c r="E68" s="20"/>
      <c r="F68" s="17"/>
      <c r="G68" s="17"/>
    </row>
    <row r="69" spans="1:7" ht="11.25">
      <c r="A69" s="20" t="s">
        <v>112</v>
      </c>
      <c r="D69" s="25"/>
      <c r="E69" s="20"/>
      <c r="F69" s="17"/>
      <c r="G69" s="17">
        <f>SUM(G42:G68)</f>
        <v>0</v>
      </c>
    </row>
    <row r="70" spans="1:7" ht="11.25">
      <c r="A70" s="3" t="s">
        <v>113</v>
      </c>
      <c r="F70" s="17"/>
      <c r="G70" s="17">
        <f>G69*0.03</f>
        <v>0</v>
      </c>
    </row>
    <row r="71" spans="1:7" ht="11.25">
      <c r="A71" s="21" t="s">
        <v>114</v>
      </c>
      <c r="B71" s="22"/>
      <c r="C71" s="22"/>
      <c r="D71" s="22"/>
      <c r="E71" s="22"/>
      <c r="F71" s="22"/>
      <c r="G71" s="23">
        <f>G69+G70</f>
        <v>0</v>
      </c>
    </row>
  </sheetData>
  <sheetProtection selectLockedCells="1" selectUnlockedCells="1"/>
  <printOptions/>
  <pageMargins left="0.4798611111111111" right="0.5201388888888889" top="0.3902777777777778" bottom="0.4576388888888889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H65" sqref="H65"/>
    </sheetView>
  </sheetViews>
  <sheetFormatPr defaultColWidth="9.00390625" defaultRowHeight="12.75"/>
  <cols>
    <col min="1" max="1" width="3.75390625" style="2" customWidth="1"/>
    <col min="2" max="2" width="14.75390625" style="2" customWidth="1"/>
    <col min="3" max="3" width="50.75390625" style="2" customWidth="1"/>
    <col min="4" max="5" width="7.75390625" style="2" customWidth="1"/>
    <col min="6" max="7" width="10.75390625" style="2" customWidth="1"/>
    <col min="8" max="16384" width="9.125" style="2" customWidth="1"/>
  </cols>
  <sheetData>
    <row r="1" spans="1:7" ht="11.25">
      <c r="A1" s="26"/>
      <c r="B1" s="27"/>
      <c r="C1" s="27"/>
      <c r="D1" s="27"/>
      <c r="E1" s="27"/>
      <c r="F1" s="27"/>
      <c r="G1" s="7"/>
    </row>
    <row r="2" spans="1:7" ht="11.25">
      <c r="A2" s="28" t="s">
        <v>115</v>
      </c>
      <c r="B2" s="18"/>
      <c r="C2" s="18"/>
      <c r="D2" s="1" t="s">
        <v>26</v>
      </c>
      <c r="E2" s="1" t="s">
        <v>27</v>
      </c>
      <c r="F2" s="1" t="s">
        <v>28</v>
      </c>
      <c r="G2" s="1" t="s">
        <v>29</v>
      </c>
    </row>
    <row r="3" spans="1:7" ht="11.25">
      <c r="A3" s="28"/>
      <c r="B3" s="18" t="s">
        <v>116</v>
      </c>
      <c r="C3" s="18" t="s">
        <v>117</v>
      </c>
      <c r="D3" s="4">
        <v>40</v>
      </c>
      <c r="E3" s="1" t="s">
        <v>39</v>
      </c>
      <c r="F3" s="4"/>
      <c r="G3" s="4">
        <f aca="true" t="shared" si="0" ref="G3:G21">D3*F3</f>
        <v>0</v>
      </c>
    </row>
    <row r="4" spans="1:7" ht="11.25">
      <c r="A4" s="28"/>
      <c r="B4" s="18" t="s">
        <v>118</v>
      </c>
      <c r="C4" s="18" t="s">
        <v>119</v>
      </c>
      <c r="D4" s="4">
        <v>19</v>
      </c>
      <c r="E4" s="1" t="s">
        <v>39</v>
      </c>
      <c r="F4" s="4"/>
      <c r="G4" s="4">
        <f t="shared" si="0"/>
        <v>0</v>
      </c>
    </row>
    <row r="5" spans="1:7" ht="22.5">
      <c r="A5" s="28"/>
      <c r="B5" s="18" t="s">
        <v>120</v>
      </c>
      <c r="C5" s="29" t="s">
        <v>121</v>
      </c>
      <c r="D5" s="4">
        <v>9</v>
      </c>
      <c r="E5" s="1" t="s">
        <v>39</v>
      </c>
      <c r="F5" s="4"/>
      <c r="G5" s="4">
        <f t="shared" si="0"/>
        <v>0</v>
      </c>
    </row>
    <row r="6" spans="1:7" ht="22.5">
      <c r="A6" s="28"/>
      <c r="B6" s="18" t="s">
        <v>122</v>
      </c>
      <c r="C6" s="29" t="s">
        <v>123</v>
      </c>
      <c r="D6" s="4">
        <v>10</v>
      </c>
      <c r="E6" s="1" t="s">
        <v>39</v>
      </c>
      <c r="F6" s="4"/>
      <c r="G6" s="4">
        <f t="shared" si="0"/>
        <v>0</v>
      </c>
    </row>
    <row r="7" spans="1:7" ht="11.25">
      <c r="A7" s="28"/>
      <c r="B7" s="18" t="s">
        <v>124</v>
      </c>
      <c r="C7" s="18" t="s">
        <v>125</v>
      </c>
      <c r="D7" s="4">
        <v>536</v>
      </c>
      <c r="E7" s="1" t="s">
        <v>32</v>
      </c>
      <c r="F7" s="4"/>
      <c r="G7" s="4">
        <f t="shared" si="0"/>
        <v>0</v>
      </c>
    </row>
    <row r="8" spans="1:7" ht="11.25">
      <c r="A8" s="28"/>
      <c r="B8" s="18" t="s">
        <v>126</v>
      </c>
      <c r="C8" s="18" t="s">
        <v>127</v>
      </c>
      <c r="D8" s="4">
        <v>250</v>
      </c>
      <c r="E8" s="1" t="s">
        <v>32</v>
      </c>
      <c r="F8" s="4"/>
      <c r="G8" s="4">
        <f t="shared" si="0"/>
        <v>0</v>
      </c>
    </row>
    <row r="9" spans="1:7" ht="11.25">
      <c r="A9" s="28"/>
      <c r="B9" s="18" t="s">
        <v>128</v>
      </c>
      <c r="C9" s="18" t="s">
        <v>129</v>
      </c>
      <c r="D9" s="4">
        <v>547</v>
      </c>
      <c r="E9" s="1" t="s">
        <v>32</v>
      </c>
      <c r="F9" s="4"/>
      <c r="G9" s="4">
        <f t="shared" si="0"/>
        <v>0</v>
      </c>
    </row>
    <row r="10" spans="1:7" ht="11.25">
      <c r="A10" s="28"/>
      <c r="B10" s="18" t="s">
        <v>130</v>
      </c>
      <c r="C10" s="18" t="s">
        <v>131</v>
      </c>
      <c r="D10" s="4">
        <v>1564</v>
      </c>
      <c r="E10" s="1" t="s">
        <v>39</v>
      </c>
      <c r="F10" s="4"/>
      <c r="G10" s="4">
        <f t="shared" si="0"/>
        <v>0</v>
      </c>
    </row>
    <row r="11" spans="1:7" ht="11.25">
      <c r="A11" s="28"/>
      <c r="B11" s="18" t="s">
        <v>132</v>
      </c>
      <c r="C11" s="18" t="s">
        <v>133</v>
      </c>
      <c r="D11" s="4">
        <v>547</v>
      </c>
      <c r="E11" s="1" t="s">
        <v>32</v>
      </c>
      <c r="F11" s="4"/>
      <c r="G11" s="4">
        <f t="shared" si="0"/>
        <v>0</v>
      </c>
    </row>
    <row r="12" spans="1:7" ht="11.25">
      <c r="A12" s="28"/>
      <c r="B12" s="18" t="s">
        <v>134</v>
      </c>
      <c r="C12" s="18" t="s">
        <v>135</v>
      </c>
      <c r="D12" s="4">
        <v>536</v>
      </c>
      <c r="E12" s="1" t="s">
        <v>32</v>
      </c>
      <c r="F12" s="4"/>
      <c r="G12" s="4">
        <f t="shared" si="0"/>
        <v>0</v>
      </c>
    </row>
    <row r="13" spans="1:7" ht="11.25">
      <c r="A13" s="28"/>
      <c r="B13" s="18" t="s">
        <v>136</v>
      </c>
      <c r="C13" s="18" t="s">
        <v>137</v>
      </c>
      <c r="D13" s="4">
        <v>250</v>
      </c>
      <c r="E13" s="1" t="s">
        <v>32</v>
      </c>
      <c r="F13" s="4"/>
      <c r="G13" s="4">
        <f t="shared" si="0"/>
        <v>0</v>
      </c>
    </row>
    <row r="14" spans="1:7" ht="22.5">
      <c r="A14" s="28"/>
      <c r="B14" s="18" t="s">
        <v>138</v>
      </c>
      <c r="C14" s="29" t="s">
        <v>139</v>
      </c>
      <c r="D14" s="4">
        <v>9</v>
      </c>
      <c r="E14" s="1" t="s">
        <v>39</v>
      </c>
      <c r="F14" s="4"/>
      <c r="G14" s="4">
        <f t="shared" si="0"/>
        <v>0</v>
      </c>
    </row>
    <row r="15" spans="1:7" ht="11.25">
      <c r="A15" s="28"/>
      <c r="B15" s="18" t="s">
        <v>140</v>
      </c>
      <c r="C15" s="18" t="s">
        <v>141</v>
      </c>
      <c r="D15" s="4">
        <v>1</v>
      </c>
      <c r="E15" s="1" t="s">
        <v>90</v>
      </c>
      <c r="F15" s="4"/>
      <c r="G15" s="4">
        <f t="shared" si="0"/>
        <v>0</v>
      </c>
    </row>
    <row r="16" spans="1:7" ht="11.25">
      <c r="A16" s="28"/>
      <c r="B16" s="18" t="s">
        <v>142</v>
      </c>
      <c r="C16" s="18" t="s">
        <v>143</v>
      </c>
      <c r="D16" s="4">
        <v>1</v>
      </c>
      <c r="E16" s="1" t="s">
        <v>90</v>
      </c>
      <c r="F16" s="4"/>
      <c r="G16" s="4">
        <f t="shared" si="0"/>
        <v>0</v>
      </c>
    </row>
    <row r="17" spans="1:7" ht="11.25">
      <c r="A17" s="28"/>
      <c r="B17" s="18" t="s">
        <v>144</v>
      </c>
      <c r="C17" s="18" t="s">
        <v>145</v>
      </c>
      <c r="D17" s="4">
        <v>1</v>
      </c>
      <c r="E17" s="1" t="s">
        <v>90</v>
      </c>
      <c r="F17" s="4"/>
      <c r="G17" s="4">
        <f t="shared" si="0"/>
        <v>0</v>
      </c>
    </row>
    <row r="18" spans="1:7" ht="11.25">
      <c r="A18" s="28"/>
      <c r="B18" s="18" t="s">
        <v>146</v>
      </c>
      <c r="C18" s="18" t="s">
        <v>147</v>
      </c>
      <c r="D18" s="4">
        <v>20</v>
      </c>
      <c r="E18" s="1" t="s">
        <v>148</v>
      </c>
      <c r="F18" s="4"/>
      <c r="G18" s="4">
        <f t="shared" si="0"/>
        <v>0</v>
      </c>
    </row>
    <row r="19" spans="1:7" ht="11.25">
      <c r="A19" s="28"/>
      <c r="B19" s="18"/>
      <c r="C19" s="18" t="s">
        <v>149</v>
      </c>
      <c r="D19" s="4">
        <v>1126</v>
      </c>
      <c r="E19" s="1" t="s">
        <v>150</v>
      </c>
      <c r="F19" s="4"/>
      <c r="G19" s="4">
        <f t="shared" si="0"/>
        <v>0</v>
      </c>
    </row>
    <row r="20" spans="1:7" ht="11.25">
      <c r="A20" s="28"/>
      <c r="B20" s="18"/>
      <c r="C20" s="18" t="s">
        <v>151</v>
      </c>
      <c r="D20" s="4">
        <v>1</v>
      </c>
      <c r="E20" s="1" t="s">
        <v>90</v>
      </c>
      <c r="F20" s="4"/>
      <c r="G20" s="4">
        <f t="shared" si="0"/>
        <v>0</v>
      </c>
    </row>
    <row r="21" spans="1:7" ht="11.25">
      <c r="A21" s="28"/>
      <c r="B21" s="18"/>
      <c r="C21" s="18" t="s">
        <v>152</v>
      </c>
      <c r="D21" s="4">
        <v>1</v>
      </c>
      <c r="E21" s="1" t="s">
        <v>153</v>
      </c>
      <c r="F21" s="4"/>
      <c r="G21" s="4">
        <f t="shared" si="0"/>
        <v>0</v>
      </c>
    </row>
    <row r="22" spans="3:7" ht="11.25">
      <c r="C22" s="24"/>
      <c r="D22" s="4"/>
      <c r="F22" s="4"/>
      <c r="G22" s="4"/>
    </row>
    <row r="23" spans="5:7" ht="11.25">
      <c r="E23" s="4"/>
      <c r="F23" s="4"/>
      <c r="G23" s="4"/>
    </row>
    <row r="24" spans="1:7" ht="11.25">
      <c r="A24" s="26" t="s">
        <v>115</v>
      </c>
      <c r="B24" s="27"/>
      <c r="C24" s="27"/>
      <c r="D24" s="27"/>
      <c r="E24" s="7"/>
      <c r="F24" s="7"/>
      <c r="G24" s="13">
        <f>SUM(G3:G23)</f>
        <v>0</v>
      </c>
    </row>
    <row r="44" spans="4:7" ht="11.25">
      <c r="D44" s="18"/>
      <c r="E44" s="18"/>
      <c r="F44" s="4"/>
      <c r="G4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admin_JL</cp:lastModifiedBy>
  <dcterms:modified xsi:type="dcterms:W3CDTF">2020-01-21T12:58:03Z</dcterms:modified>
  <cp:category/>
  <cp:version/>
  <cp:contentType/>
  <cp:contentStatus/>
</cp:coreProperties>
</file>