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325"/>
  <workbookPr defaultThemeVersion="124226"/>
  <bookViews>
    <workbookView xWindow="3195" yWindow="3195" windowWidth="21600" windowHeight="11385" activeTab="0"/>
  </bookViews>
  <sheets>
    <sheet name="VZT SO01" sheetId="1" r:id="rId1"/>
  </sheets>
  <externalReferences>
    <externalReference r:id="rId4"/>
    <externalReference r:id="rId5"/>
  </externalReferences>
  <definedNames>
    <definedName name="CisloRozpoctu">'[1]Krycí list'!$C$2</definedName>
    <definedName name="cislostavby">'[1]Krycí list'!$A$7</definedName>
    <definedName name="DPHSni">'[2]Stavba'!$G$24</definedName>
    <definedName name="DPHZakl">'[2]Stavba'!$G$26</definedName>
    <definedName name="Mena">'[2]Stavba'!$J$29</definedName>
    <definedName name="NazevRozpoctu">'[1]Krycí list'!$D$2</definedName>
    <definedName name="nazevstavby">'[1]Krycí list'!$C$7</definedName>
    <definedName name="okno">#REF!</definedName>
    <definedName name="PocetMJ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'[2]Stavba'!$G$23</definedName>
    <definedName name="ZakladDPHZakl">'[2]Stavba'!$G$25</definedName>
    <definedName name="Zaokrouhleni">'[2]Stavba'!$G$27</definedName>
  </definedNames>
  <calcPr calcId="181029"/>
  <extLst/>
</workbook>
</file>

<file path=xl/sharedStrings.xml><?xml version="1.0" encoding="utf-8"?>
<sst xmlns="http://schemas.openxmlformats.org/spreadsheetml/2006/main" count="805" uniqueCount="477">
  <si>
    <t>Poř.       číslo</t>
  </si>
  <si>
    <t xml:space="preserve">Č.pol. dle ceníku ÚRS Praha PSV  - 800 - 751 </t>
  </si>
  <si>
    <t>Výrobek-název</t>
  </si>
  <si>
    <t>M.j.</t>
  </si>
  <si>
    <t>Množství</t>
  </si>
  <si>
    <t>Jednotková cena dodávky</t>
  </si>
  <si>
    <t>Jednotková cena montáže</t>
  </si>
  <si>
    <t>Dodávka celkem</t>
  </si>
  <si>
    <t>Montáž celkem</t>
  </si>
  <si>
    <t>VZDUCHOTECHNIKA</t>
  </si>
  <si>
    <t>Použité názvy výrobků jsou referenční standard investora.                                                          Navržený systém vzduchotechniky a měření a regulace je optimalizován na tyto výrobky.</t>
  </si>
  <si>
    <t xml:space="preserve">Nedílnou součástí tohoto výkazu výměr je výkresová dokumentace a technická zpráva. </t>
  </si>
  <si>
    <t xml:space="preserve">Ceny dodávek jsou oceněny tzv. "specifikací" - ceněny  jsou samostatně nákupní cenou konkrétních   nabídek nebo  ceníků jednotlivých dodavatelů, ceny montáže jsou dle ceníku ÚRS Praha PSV  - 800 - 751 </t>
  </si>
  <si>
    <t>Upozornění:</t>
  </si>
  <si>
    <t>Nabízené zařízení je nutno volit tak, aby zajišťovalo  požadované výkony</t>
  </si>
  <si>
    <t>1</t>
  </si>
  <si>
    <t>kus</t>
  </si>
  <si>
    <t>2</t>
  </si>
  <si>
    <t>3</t>
  </si>
  <si>
    <t>bm</t>
  </si>
  <si>
    <t>4</t>
  </si>
  <si>
    <t>5</t>
  </si>
  <si>
    <t>6</t>
  </si>
  <si>
    <t>7</t>
  </si>
  <si>
    <t>8</t>
  </si>
  <si>
    <t>specifikace</t>
  </si>
  <si>
    <t>kg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</si>
  <si>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</si>
  <si>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</si>
  <si>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</si>
  <si>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</si>
  <si>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</si>
  <si>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</si>
  <si>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</si>
  <si>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</si>
  <si>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</si>
  <si>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</si>
  <si>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</si>
  <si>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Celkem</t>
  </si>
  <si>
    <t xml:space="preserve">Poznámka :  </t>
  </si>
  <si>
    <t>Vyplňujte  jednotkové ceny modrých buněk !</t>
  </si>
  <si>
    <t>75172-1112</t>
  </si>
  <si>
    <t>75172-1111</t>
  </si>
  <si>
    <t>21</t>
  </si>
  <si>
    <t>kpl</t>
  </si>
  <si>
    <t>22</t>
  </si>
  <si>
    <t>23</t>
  </si>
  <si>
    <t>Seznam strojů a zařízení</t>
  </si>
  <si>
    <t>Pozice</t>
  </si>
  <si>
    <t>Akce: Sokolovna Černovice</t>
  </si>
  <si>
    <t xml:space="preserve"> Zař. 1 – Větrání prostoru sálu, jeviště a přilehlých prostorů</t>
  </si>
  <si>
    <t>Zař. 3 – Větrání šaten pro sportovce a přilehlých prostorů</t>
  </si>
  <si>
    <t>Zař. 4  Větrání společných sociálních zařízení</t>
  </si>
  <si>
    <t>Chladivo               kg</t>
  </si>
  <si>
    <t>1.1</t>
  </si>
  <si>
    <t>1.2</t>
  </si>
  <si>
    <t xml:space="preserve">Rozvody Cu vč.konzol,lávek,tepelné izolace a komunikačního kabelu -pro klimajednotku               </t>
  </si>
  <si>
    <t>1.3</t>
  </si>
  <si>
    <t>1.4</t>
  </si>
  <si>
    <t>1.5</t>
  </si>
  <si>
    <t>1.3a</t>
  </si>
  <si>
    <t>1.6</t>
  </si>
  <si>
    <t>1.7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</si>
  <si>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</si>
  <si>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</si>
  <si>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</si>
  <si>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</si>
  <si>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</si>
  <si>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</si>
  <si>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</si>
  <si>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</si>
  <si>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</si>
  <si>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</si>
  <si>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</si>
  <si>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</si>
  <si>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Velkoobjemová přívodní vyúsť s tepelnou patronou                        Bure TC 400</t>
  </si>
  <si>
    <t>1.21</t>
  </si>
  <si>
    <t>1.22</t>
  </si>
  <si>
    <t>1.25</t>
  </si>
  <si>
    <t>1.26</t>
  </si>
  <si>
    <t>1.27</t>
  </si>
  <si>
    <t>1.28</t>
  </si>
  <si>
    <t>1.23</t>
  </si>
  <si>
    <t>1.24</t>
  </si>
  <si>
    <t>1.30</t>
  </si>
  <si>
    <t>1.13a</t>
  </si>
  <si>
    <t>1.13b</t>
  </si>
  <si>
    <t>1.3b</t>
  </si>
  <si>
    <t>1.3c</t>
  </si>
  <si>
    <t>1.3d</t>
  </si>
  <si>
    <t>1.9a</t>
  </si>
  <si>
    <t>Neobsazeno</t>
  </si>
  <si>
    <t>2.1</t>
  </si>
  <si>
    <t>2.2</t>
  </si>
  <si>
    <t>2.3</t>
  </si>
  <si>
    <t>2.4</t>
  </si>
  <si>
    <t>Klimatizační jednotka nástěnná  vnitřní CS-Z42TKEW , Qchl./Q.top. - 4,5/ 5,2 kW</t>
  </si>
  <si>
    <t>3.3</t>
  </si>
  <si>
    <t>3.4</t>
  </si>
  <si>
    <t>2.5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</si>
  <si>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</si>
  <si>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</si>
  <si>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</si>
  <si>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</si>
  <si>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</si>
  <si>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</si>
  <si>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</si>
  <si>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</si>
  <si>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</si>
  <si>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</si>
  <si>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</si>
  <si>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</si>
  <si>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</si>
  <si>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</si>
  <si>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2.13a</t>
  </si>
  <si>
    <t>2.13b</t>
  </si>
  <si>
    <t>2.21</t>
  </si>
  <si>
    <t>Odlučovač tuku GTL 400x 200 , vertikální</t>
  </si>
  <si>
    <t>2.6</t>
  </si>
  <si>
    <t>2.6a</t>
  </si>
  <si>
    <t>2.22</t>
  </si>
  <si>
    <t>2.23</t>
  </si>
  <si>
    <t>Protipožární mřížka Batr EW 60 300x200</t>
  </si>
  <si>
    <t>3.1</t>
  </si>
  <si>
    <t>3.2</t>
  </si>
  <si>
    <t>Splnění ErP (Ecodesign) - nařízení EU 1253/2014, platné od 1.1.2016 i 1.1.2018</t>
  </si>
  <si>
    <t>3.5</t>
  </si>
  <si>
    <t>3.6</t>
  </si>
  <si>
    <t>3.7</t>
  </si>
  <si>
    <t>3.8</t>
  </si>
  <si>
    <t>3.9</t>
  </si>
  <si>
    <t>3.10</t>
  </si>
  <si>
    <t>3.11</t>
  </si>
  <si>
    <t>3.12</t>
  </si>
  <si>
    <t>Výfuková hlavice VHO 400</t>
  </si>
  <si>
    <t>3.10a</t>
  </si>
  <si>
    <t>3.9a</t>
  </si>
  <si>
    <t>3.10b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</si>
  <si>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</si>
  <si>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</si>
  <si>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</si>
  <si>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</si>
  <si>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</si>
  <si>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</si>
  <si>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</si>
  <si>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</si>
  <si>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</si>
  <si>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m2</t>
  </si>
  <si>
    <t>Montážní materiál pro zhotovení nosné konstrukce pod klimajednotku viz výkres</t>
  </si>
  <si>
    <t xml:space="preserve">Vzduchotechnické potrubí  z pozinkovaného plechu čtyřhranné s přírubami sk.I dle KM  12  0403      </t>
  </si>
  <si>
    <t>přes 0,03 m2 do 0,07 m2</t>
  </si>
  <si>
    <t>přes 0,13 m2 do 0,28 m2</t>
  </si>
  <si>
    <t xml:space="preserve">Vzduchotechnické potrubí  z pozinkovaného plechu kruhové, spirálně vinuté, bez přírub  sk.I dle KM  12  0301  do průměru     </t>
  </si>
  <si>
    <t>přes 100 do 200 mm</t>
  </si>
  <si>
    <t>přes 200 do 300 mm</t>
  </si>
  <si>
    <t>75151-0042</t>
  </si>
  <si>
    <t>75151-0043</t>
  </si>
  <si>
    <t xml:space="preserve">Tepelná izolace s Al polepem  s=20 mm ( potrubní rozvody pod SDK obkladem)                       </t>
  </si>
  <si>
    <t xml:space="preserve">Požární ochrana vzduchotechnického potrubí, prostupy kruhového potrubí stropem, průměr potrubí </t>
  </si>
  <si>
    <t>75158-1357</t>
  </si>
  <si>
    <t>Požární izolace s odolností EI 30 minut</t>
  </si>
  <si>
    <t>75154-1121</t>
  </si>
  <si>
    <t xml:space="preserve">Rozvody předizolované Cu 10/ 16- vč.konzol,lávek, tepelné izolace a komunikačního kabelu -pro klimajednotku               </t>
  </si>
  <si>
    <t xml:space="preserve">Rozvody předizolované Cu 6/ 10 -  vč.konzol,lávek, tepelné izolace a komunikačního kabelu -pro klimajednotku               </t>
  </si>
  <si>
    <t xml:space="preserve">Rozvody předizolované Cu 13/ 26- vč.konzol,lávek, tepelné izolace a komunikačního kabelu -pro klimajednotku               </t>
  </si>
  <si>
    <t>75154-1123</t>
  </si>
  <si>
    <t>přes 0,07 m2 do 013 m2</t>
  </si>
  <si>
    <t>přes 0,28 m2 do 0,50 m2</t>
  </si>
  <si>
    <t>přes 0,50 m2 do 0,79 m2</t>
  </si>
  <si>
    <t>přes 0,79 m2 do 1,13 m2</t>
  </si>
  <si>
    <t xml:space="preserve">Vzduchotechnické potrubí  z AKV plechu čtyřhranné s přírubami  sk.I Atyp dle KM  12  0403      </t>
  </si>
  <si>
    <t>přes 300 do 400 mm</t>
  </si>
  <si>
    <t>75134-4121</t>
  </si>
  <si>
    <t>75139-8056</t>
  </si>
  <si>
    <t>Specifikace</t>
  </si>
  <si>
    <t>75132-2224</t>
  </si>
  <si>
    <t>75151-4612</t>
  </si>
  <si>
    <t>75151-4613</t>
  </si>
  <si>
    <t>75151-4614</t>
  </si>
  <si>
    <t>75151-4615</t>
  </si>
  <si>
    <t>45151-4679</t>
  </si>
  <si>
    <t>45151-4680</t>
  </si>
  <si>
    <t>Ostatní</t>
  </si>
  <si>
    <t>Ostatní :</t>
  </si>
  <si>
    <t>Zdvihací mechanismy</t>
  </si>
  <si>
    <t>Zaregulování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</si>
  <si>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</si>
  <si>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</si>
  <si>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</si>
  <si>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</si>
  <si>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</si>
  <si>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</si>
  <si>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</si>
  <si>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</si>
  <si>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</si>
  <si>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</si>
  <si>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</si>
  <si>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</si>
  <si>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</si>
  <si>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</si>
  <si>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</si>
  <si>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</si>
  <si>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</si>
  <si>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</si>
  <si>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</si>
  <si>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</si>
  <si>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</si>
  <si>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</si>
  <si>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</si>
  <si>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</si>
  <si>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</si>
  <si>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</si>
  <si>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</si>
  <si>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</si>
  <si>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75131-1011</t>
  </si>
  <si>
    <t>75139-8025</t>
  </si>
  <si>
    <t>75139-8022</t>
  </si>
  <si>
    <t>75139-8021</t>
  </si>
  <si>
    <t>75151-0044</t>
  </si>
  <si>
    <t>52</t>
  </si>
  <si>
    <t>53</t>
  </si>
  <si>
    <t>54</t>
  </si>
  <si>
    <t>75151-1004</t>
  </si>
  <si>
    <t>75151-1005</t>
  </si>
  <si>
    <t>75151-1003</t>
  </si>
  <si>
    <t>75151-1023</t>
  </si>
  <si>
    <t>75151-1024</t>
  </si>
  <si>
    <t>75151-1025</t>
  </si>
  <si>
    <t>Spojovací a těsnící materiál</t>
  </si>
  <si>
    <t>75158-1315</t>
  </si>
  <si>
    <t>přes 0,13 do 0,28 mm</t>
  </si>
  <si>
    <t>75158-1314</t>
  </si>
  <si>
    <t>přes 0,07 do 0,13 mm</t>
  </si>
  <si>
    <t xml:space="preserve">Požární ochrana vzduchotechnického potrubí, prostupy čtyřhranného potrubí stropem, průřez potrubí </t>
  </si>
  <si>
    <t xml:space="preserve">Tepelná izolace s Al polepem  s=40 mm ( potrubní rozvody ve strojovně VZT)                       </t>
  </si>
  <si>
    <t>75172-1114</t>
  </si>
  <si>
    <t>75172-1113</t>
  </si>
  <si>
    <t>75171-1114</t>
  </si>
  <si>
    <t>Požární izolace s odolností EI 30 minut (potrubní rozvody v technické místnosti UT a výfuku vzduchu na střechu)</t>
  </si>
  <si>
    <t>Montážní materiál</t>
  </si>
  <si>
    <t>1. ETAPA</t>
  </si>
  <si>
    <t>2. ETAPA</t>
  </si>
  <si>
    <t>REKAPITULACE</t>
  </si>
  <si>
    <t>Zařízení č.1</t>
  </si>
  <si>
    <t>Zařízení č.2</t>
  </si>
  <si>
    <t>Zařízení č.3</t>
  </si>
  <si>
    <t>Zařízení č.4</t>
  </si>
  <si>
    <t>Celkem : ETAPA 2</t>
  </si>
  <si>
    <t>Celkem ETAPA 1</t>
  </si>
  <si>
    <t>75113-3012</t>
  </si>
  <si>
    <t>75132-2012</t>
  </si>
  <si>
    <t>75153-7012</t>
  </si>
  <si>
    <t>75151-4779</t>
  </si>
  <si>
    <t>75151-4777</t>
  </si>
  <si>
    <t>75158-1356</t>
  </si>
  <si>
    <t>75158-1358</t>
  </si>
  <si>
    <t>55</t>
  </si>
  <si>
    <t>56</t>
  </si>
  <si>
    <t>57</t>
  </si>
  <si>
    <t>58</t>
  </si>
  <si>
    <t>59</t>
  </si>
  <si>
    <t>60</t>
  </si>
  <si>
    <t>75151-1022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</si>
  <si>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</si>
  <si>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</si>
  <si>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</si>
  <si>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</si>
  <si>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</si>
  <si>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</si>
  <si>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</si>
  <si>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</si>
  <si>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</si>
  <si>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2.4a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</si>
  <si>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</si>
  <si>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</si>
  <si>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</si>
  <si>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</si>
  <si>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</si>
  <si>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</si>
  <si>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</si>
  <si>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</si>
  <si>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</si>
  <si>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</si>
  <si>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</si>
  <si>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</si>
  <si>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</si>
  <si>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</si>
  <si>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</si>
  <si>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</si>
  <si>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</si>
  <si>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</si>
  <si>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</si>
  <si>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</si>
  <si>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</si>
  <si>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</si>
  <si>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</si>
  <si>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</si>
  <si>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</si>
  <si>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</si>
  <si>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</si>
  <si>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</si>
  <si>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</si>
  <si>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</si>
  <si>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</si>
  <si>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</si>
  <si>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</si>
  <si>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</si>
  <si>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</si>
  <si>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</si>
  <si>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</si>
  <si>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</si>
  <si>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</si>
  <si>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</si>
  <si>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</si>
  <si>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</si>
  <si>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</si>
  <si>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</si>
  <si>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</si>
  <si>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</si>
  <si>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117</t>
  </si>
  <si>
    <t>116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</si>
  <si>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</si>
  <si>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</si>
  <si>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</si>
  <si>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</si>
  <si>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</si>
  <si>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</si>
  <si>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</si>
  <si>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</si>
  <si>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</si>
  <si>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</si>
  <si>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</si>
  <si>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</si>
  <si>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</si>
  <si>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</si>
  <si>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</si>
  <si>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</si>
  <si>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</si>
  <si>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</si>
  <si>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</si>
  <si>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</si>
  <si>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</si>
  <si>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</si>
  <si>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</si>
  <si>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3.6a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</si>
  <si>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</si>
  <si>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</si>
  <si>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</si>
  <si>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</si>
  <si>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</si>
  <si>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</si>
  <si>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</si>
  <si>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</si>
  <si>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</si>
  <si>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</si>
  <si>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</si>
  <si>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</si>
  <si>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</si>
  <si>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</si>
  <si>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</si>
  <si>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</si>
  <si>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</si>
  <si>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</si>
  <si>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</si>
  <si>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</si>
  <si>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 xml:space="preserve">Doprava </t>
  </si>
  <si>
    <t>161</t>
  </si>
  <si>
    <t>Vzduchotechnická klimajednotka pro 11 900 m3.hod-1, včetně rotačního rekuperátoru, řídícího modulu,3 řadého přímého výparníku, klapek se servopohony, filtrů</t>
  </si>
  <si>
    <t>Venkovní kondenzační jednotka chladivo R410A                         proQch.=14,0 kW, Q.top. 14,0 kW</t>
  </si>
  <si>
    <t>Převodník pro komunikaci venkovní jednotky s  klimajednotkou</t>
  </si>
  <si>
    <t xml:space="preserve">Protidešťová žaluzie  provedení nerez vč.UR do trouby - privedení AISI 304 -                        </t>
  </si>
  <si>
    <t>Kazetový tlumič hluku    velikost 400x200-1250                                 útlumy min dle KM 0053/02.1A</t>
  </si>
  <si>
    <t>Kazetový tlumič hluku    velikost 450x200-1500                                  útlumy min. dle KM 0053/02.1A</t>
  </si>
  <si>
    <t>Kazetový tlumič hluku    velikost  500x200-1000                                   útlumy min. dle KM 0053/02.1A</t>
  </si>
  <si>
    <t>Kazetový tlumič hluku    velikost  500x200-500                                   útlum min. dle KM 0053/02.1A</t>
  </si>
  <si>
    <t>Kazetový tlumič hluku   velikost 500x200-1500                                  útlum min. dle  KM 0053/02.1A</t>
  </si>
  <si>
    <t>Požární klapka  odolnost 90min. čtyřhranná, 1120x500   - ruční , teplotní a se servopohonem 230 V, s koncovým spínačem (ZAVŘENO),  ovládání na straně 500</t>
  </si>
  <si>
    <t>Požární klapka  odolnost 90min. čtyřhranná- 710x900   - ruční , teplotní a se servopohonem 230 V, s koncovým spínačem (ZAVŘENO),  ovládání na straně 900</t>
  </si>
  <si>
    <t>Požární klapka  odolnost 90min. čtyřhranná, 1000x630  - ruční , teplotní a se servopohonem 230 V, s koncovým spínačem (ZAVŘENO),  ovládání na straně 630</t>
  </si>
  <si>
    <t xml:space="preserve">Regulační klapka  těsná  250x200 ruční,  ovládání na straně 200  </t>
  </si>
  <si>
    <t xml:space="preserve">Regulační klapka  těsná  280x250 ruční  ovládání na straně 250  </t>
  </si>
  <si>
    <t xml:space="preserve">Regulační klapka  těsná  280x200 ruční  ovládání na straně 200  </t>
  </si>
  <si>
    <t xml:space="preserve">Regulační klapka  těsná  315x355 ruční  ovládání na straně 355  </t>
  </si>
  <si>
    <t xml:space="preserve">Regulační klapka  těsná  450x400 ruční  ovládání na straně 400  </t>
  </si>
  <si>
    <t xml:space="preserve">Regulační klapka  těsná  500x400 ruční  ovládání na straně 400  </t>
  </si>
  <si>
    <t xml:space="preserve">Regulační klapka  těsná  800x280 ruční  ovládání na straně 280 </t>
  </si>
  <si>
    <t xml:space="preserve">Regulační klapka  těsná  500x500 ruční  ovládání na straně 500 </t>
  </si>
  <si>
    <t>Regulační klapka kruhová těsná                    Ø160  -ruční</t>
  </si>
  <si>
    <t>Regulační klapka kruhová těsná                    Ø200  -ruční</t>
  </si>
  <si>
    <t>Regulační klapka kruhová těsná                    Ø250  -ruční</t>
  </si>
  <si>
    <t>Regulační klapka kruhová těsná                    Ø280  -ruční</t>
  </si>
  <si>
    <t>Vyústka nastavitelná dvouřadá  -400x140 - s regulací R1</t>
  </si>
  <si>
    <t>Vyústka nastavitelná dvouřadá  -400x200 - s regulací R1</t>
  </si>
  <si>
    <t>Vyústka nastavitelná jednořadá  -400x140 - s regulací R1</t>
  </si>
  <si>
    <t>Vyústka nastavitelná jednořadá  -400x200 - s regulací R1</t>
  </si>
  <si>
    <t>Vyústka nastavitelná dvouřadá  -280x100 - s regulací R1</t>
  </si>
  <si>
    <t>Vyústka nastavitelná jednořadá  -280x100 - s regulací R1</t>
  </si>
  <si>
    <t xml:space="preserve">Vyústka nastavitelná na kruhové potrubí  dvouřadá                                          -825x85/ na potrubí D 250/s regulací  R1 </t>
  </si>
  <si>
    <t xml:space="preserve">Vyústka nastavitelná na kruhové potrubí  dvouřadá                                          -525x85/ na potrubí D 200/s regulací  R1 </t>
  </si>
  <si>
    <t xml:space="preserve">Vyústka nastavitelná na kruhové potrubí                                            jednořadá -525x85/ na potrubí 200/s regulací R1 </t>
  </si>
  <si>
    <t xml:space="preserve">Vyústka nastavitelná na kruhové potrubí                                            jednořadá -225x85/ na potrubí 160/s regulací R1 </t>
  </si>
  <si>
    <t xml:space="preserve">Stěnová mřížka   listy 20-500x1120-UR, skryté upevnění  ,  délka listu 500         </t>
  </si>
  <si>
    <t>Vzduchotechnická klimajednotka pro 5300/ 5500 m3.hod-1, včetně deskového rekuperátoru, řídícího modulu,2 řadého přímého výparníku, klapek se servopohony, filtrů</t>
  </si>
  <si>
    <t>Venkovní kondenzační jednotka chladivo R410A                        , Qch.=10,0 kW, Q.top. 10,0 kW</t>
  </si>
  <si>
    <t>Klimatizační jednotka venkovní   chladivo R 410A                          Qchl./top. - 9,0/ 10,4 kW</t>
  </si>
  <si>
    <t>Kazetový tlumič hluku    velikost 400x200-1500                                  útlum mim. dle KM 0053/02.1A</t>
  </si>
  <si>
    <t>Kazetový tlumič hluku    velikost  500x200-1000                                  útlum mim. dle KM 0053/02.1A</t>
  </si>
  <si>
    <t>Kazetový tlumič hluku    velikost 500x200-500                                útlum mim. dle KM 0053/02.1A</t>
  </si>
  <si>
    <t>Požární klapka  odolnost 90min. čtyřhranná, 1000x500 . - ruční , teplotní a se servopohonem 230 V, s koncovým spínačem (ZAVŘENO),  ovládání na straně 900</t>
  </si>
  <si>
    <t>Požární klapka  odolnost 90min. čtyřhranná,710x355  - ruční , teplotní a se servopohonem 230 V, s koncovým spínačem (ZAVŘENO),  ovládání na straně 900</t>
  </si>
  <si>
    <t>Požární klapka  odolnost 90min. čtyřhranná, 500x500 .  - ruční , teplotní a se servopohonem 230 V, s koncovým spínačem (ZAVŘENO),  ovládání na straně 900</t>
  </si>
  <si>
    <t xml:space="preserve">Požární klapka  odolnost 90min. čtyřhranná,                                                                  250x200/375    -ovládání na straně 200                                               </t>
  </si>
  <si>
    <t xml:space="preserve">Regulační klapka  těsná ruční 250x200   ovládání na straně 200  </t>
  </si>
  <si>
    <t xml:space="preserve">Regulační klapka  těsná ruční 315x200   ovládání na straně 200  </t>
  </si>
  <si>
    <t xml:space="preserve">Regulační klapka  těsná ruční 500x250   ovládání na straně 250  </t>
  </si>
  <si>
    <t xml:space="preserve">Regulační klapka  těsná ruční 400x250  ovládání na straně 250  </t>
  </si>
  <si>
    <t xml:space="preserve">Regulační klapka  těsná ruční 200x250   ovládání na straně 250  </t>
  </si>
  <si>
    <t>Vyústka nastavitelná dvouřadá  -4560x200 - s regulací R1</t>
  </si>
  <si>
    <t>Vyústka nastavitelná jednořadá  -560x200 - s regulací R1</t>
  </si>
  <si>
    <t xml:space="preserve">Vyústka nastavitelná na kruhové potrubí  dvouřadá-325x85/na potrubí 200/s regulací R1 </t>
  </si>
  <si>
    <t>Vyústka nastavitelná na kruhové potrubí  dvouřadá -525x85 na potrubí 200/ s regulací R1 -</t>
  </si>
  <si>
    <t xml:space="preserve">Vyústka nastavitelná na kruhové potrubí  jednořadá -325x85 na potrubí 200/s regulací R1 </t>
  </si>
  <si>
    <t>Klimatizační jednotka nástěnná  vnitřní  , Qchl./Q.top. - 3,5/4,2 kW</t>
  </si>
  <si>
    <t>Klimatizační jednotka nástěnná  vnitřní  , Qchl./Q.top. - 4,5/5,2 kW</t>
  </si>
  <si>
    <t>Diagonální ventilátor s doběhem  pro Qv=430 m3.hod-1 vč. spon a zpětné klapky</t>
  </si>
  <si>
    <t>Diagonální ventilátor s doběhem   pro Qv=320 m3.hod-1 vč. spon a zpětné klapky</t>
  </si>
  <si>
    <t>Diagonální ventilátor s doběhem   pro Qv=315 m3.hod-1 vč. spon a zpětné klapky</t>
  </si>
  <si>
    <t>Výfuková hlavice střešní 250</t>
  </si>
  <si>
    <t>Vyústka nastavitelná jednořadá                                                    -200x80 -s regulací  R1</t>
  </si>
  <si>
    <t xml:space="preserve">Talířový ventil odvodní  plastový 125, vč.mont. kroužku </t>
  </si>
  <si>
    <t>Flexohadice  Al folie MI 127        bm</t>
  </si>
  <si>
    <t>Talířový ventil odvodní  plastový 160, vč.mont. Kroužku</t>
  </si>
  <si>
    <t>Flexohadice  Al folie MI 160        bm</t>
  </si>
  <si>
    <t xml:space="preserve">Stěnová mřížka   listy 20-300x200-UR, skryté upevnění         </t>
  </si>
  <si>
    <t xml:space="preserve">Stěnová mřížka   listy 20-300x100-UR, skryté upevnění         </t>
  </si>
  <si>
    <t xml:space="preserve">Stěnová mřížka   listy 20-200x100-UR, skryté upevnění         </t>
  </si>
  <si>
    <t>Kompaktní klimajednotka velikost 2500 pro - 2 300/ 2 300 m3. hod-1, vč. deskového rekuperátoru, přímého výparníku, elektrického dohřívače, klapek, filtrů a elementů regulace, sestavení jednotky na místě- viz  - konfigurace viz PP</t>
  </si>
  <si>
    <t>Venkovní kondenzační jednotka chladivo R410A                        Qch.=10,0 kW, Q.top. 10,0 kW</t>
  </si>
  <si>
    <t>Klimatizační jednotka venkovní                            Qchl./top. - 9,0/ 10,4 kW</t>
  </si>
  <si>
    <t>Kazetový tlumič hluku    velikost 500x200-1500                           útlum min. dle KM 0053/02.1A</t>
  </si>
  <si>
    <t>Kazetový tlumič hluku    velikost 500x200-1250                           útlum min. dle KM 0053/02.1A</t>
  </si>
  <si>
    <t>Kazetový tlumič hluku    velikost 500x200-1000                           útlum min. dle KM 0053/02.1A</t>
  </si>
  <si>
    <t>Regulační klapka kruhová těsná    Ø225  -ruční</t>
  </si>
  <si>
    <t>Regulační klapka kruhová těsná    Ø280  -ruční</t>
  </si>
  <si>
    <t xml:space="preserve">Vyústka nastavitelná dvouřadá  -400x140 -s regulací R1 </t>
  </si>
  <si>
    <t xml:space="preserve">Vyústka nastavitelná dvouřadá  -280x140 -s regulací R1 </t>
  </si>
  <si>
    <t xml:space="preserve">Vyústka nastavitelná jednořadá    -200x80 -s regulací R1 </t>
  </si>
  <si>
    <t xml:space="preserve">Vyústka nastavitelná jednořadá    -400x140 -s regulací R1 </t>
  </si>
  <si>
    <t xml:space="preserve">Vyústka nastavitelná jednořadá    -280x140 -s regulací R1 </t>
  </si>
  <si>
    <t>V ýkresy:</t>
  </si>
  <si>
    <t>1. Podzemní podlaží   v.č. 4- MP - 442</t>
  </si>
  <si>
    <t>1. Nadzemní podlaží   v.č. 4- MP - 443</t>
  </si>
  <si>
    <t>2. Nadzemní podlaží   v.č. 4- MP - 444</t>
  </si>
  <si>
    <t>3. Nadzemní podlaží   v.č. 4- MP - 445</t>
  </si>
  <si>
    <t>Řezy 1 až 4                  v.č. 4- MP - 446</t>
  </si>
  <si>
    <t>Řezy 5 až 8                  v.č. 4- MP - 447</t>
  </si>
  <si>
    <t>Řezy 9 až 12                v.č. 4- MP - 448</t>
  </si>
  <si>
    <t>Řezy 13 až 16              v.č. 4- MP - 449</t>
  </si>
  <si>
    <t>Zař. 5  Větrání výtahové šachty</t>
  </si>
  <si>
    <t>125a</t>
  </si>
  <si>
    <t>5.1</t>
  </si>
  <si>
    <t>75151-4776</t>
  </si>
  <si>
    <t>125b</t>
  </si>
  <si>
    <t>5.2</t>
  </si>
  <si>
    <t>75139-8012</t>
  </si>
  <si>
    <t>125c</t>
  </si>
  <si>
    <t>125d</t>
  </si>
  <si>
    <t>Zařízení č.5</t>
  </si>
  <si>
    <t>94a</t>
  </si>
  <si>
    <t>2.24</t>
  </si>
  <si>
    <t>75137-7011</t>
  </si>
  <si>
    <t>Kuchyňská digestoř horní vývod  vestavěná</t>
  </si>
  <si>
    <t>Výfuková hlavice střešní 200</t>
  </si>
  <si>
    <t xml:space="preserve">Krycí mřížka na potrub ís přírubou kruhová D 200 </t>
  </si>
  <si>
    <t xml:space="preserve">Tepelná izolace samolepící  s=10 mm ( potrubní rozvody pod podlahou)                       </t>
  </si>
  <si>
    <t>Zař. 2 – Větrání kluboven a přilehlých prostorů</t>
  </si>
  <si>
    <t>MaR kompletní dodávka a montáž kompletního zařízení,směšovacího uzlu, oživení, kabeláže, čidel,  zprovoznění celého systému dle specifikace v TZ a dílenské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</si>
</sst>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5]General"/>
    <numFmt numFmtId="165" formatCode="#,##0.0"/>
    <numFmt numFmtId="166" formatCode="[$-405]#,##0.00"/>
  </numFmts>
  <fonts count="32">
    <font>
      <sz val="10"/>
      <name val="Arial CE"/>
      <family val="2"/>
    </font>
    <font>
      <sz val="10"/>
      <name val="Arial"/>
      <family val="2"/>
    </font>
    <font>
      <sz val="10"/>
      <color rgb="FF000000"/>
      <name val="Arial1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1"/>
      <family val="2"/>
    </font>
    <font>
      <b/>
      <sz val="8"/>
      <color rgb="FF000000"/>
      <name val="Arial1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1"/>
      <color rgb="FF000000"/>
      <name val="Arial1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Arial1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name val="Arial CE"/>
      <family val="2"/>
    </font>
    <font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sz val="10"/>
      <name val="Helv"/>
      <family val="2"/>
    </font>
    <font>
      <b/>
      <sz val="11"/>
      <color indexed="17"/>
      <name val="Arial"/>
      <family val="2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0" fontId="16" fillId="0" borderId="1">
      <alignment horizontal="center" vertical="center" wrapText="1"/>
      <protection/>
    </xf>
    <xf numFmtId="0" fontId="0" fillId="0" borderId="0">
      <alignment/>
      <protection/>
    </xf>
    <xf numFmtId="164" fontId="2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</cellStyleXfs>
  <cellXfs count="178">
    <xf numFmtId="0" fontId="0" fillId="0" borderId="0" xfId="0"/>
    <xf numFmtId="49" fontId="0" fillId="0" borderId="2" xfId="0" applyNumberFormat="1" applyBorder="1" applyAlignment="1">
      <alignment horizontal="center" vertical="top" wrapText="1"/>
    </xf>
    <xf numFmtId="164" fontId="2" fillId="0" borderId="2" xfId="20" applyNumberFormat="1" applyFont="1" applyFill="1" applyBorder="1" applyAlignment="1">
      <alignment vertical="top" wrapText="1"/>
    </xf>
    <xf numFmtId="164" fontId="2" fillId="0" borderId="2" xfId="20" applyNumberFormat="1" applyFont="1" applyFill="1" applyBorder="1" applyAlignment="1">
      <alignment horizontal="center" vertical="top" wrapText="1"/>
    </xf>
    <xf numFmtId="165" fontId="2" fillId="0" borderId="2" xfId="20" applyNumberFormat="1" applyFont="1" applyFill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164" fontId="5" fillId="0" borderId="2" xfId="20" applyNumberFormat="1" applyFont="1" applyFill="1" applyBorder="1" applyAlignment="1">
      <alignment horizontal="center" wrapText="1"/>
    </xf>
    <xf numFmtId="166" fontId="6" fillId="0" borderId="2" xfId="20" applyNumberFormat="1" applyFont="1" applyFill="1" applyBorder="1" applyAlignment="1">
      <alignment horizontal="center" wrapText="1"/>
    </xf>
    <xf numFmtId="164" fontId="5" fillId="0" borderId="2" xfId="2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164" fontId="5" fillId="0" borderId="2" xfId="20" applyNumberFormat="1" applyFont="1" applyFill="1" applyBorder="1" applyAlignment="1">
      <alignment vertical="top" wrapText="1"/>
    </xf>
    <xf numFmtId="166" fontId="5" fillId="0" borderId="2" xfId="20" applyNumberFormat="1" applyFont="1" applyFill="1" applyBorder="1" applyAlignment="1">
      <alignment vertical="top" wrapText="1"/>
    </xf>
    <xf numFmtId="164" fontId="3" fillId="0" borderId="2" xfId="20" applyNumberFormat="1" applyFont="1" applyFill="1" applyBorder="1" applyAlignment="1">
      <alignment vertical="top" wrapText="1"/>
    </xf>
    <xf numFmtId="164" fontId="5" fillId="0" borderId="2" xfId="20" applyNumberFormat="1" applyFont="1" applyFill="1" applyBorder="1" applyAlignment="1">
      <alignment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top" wrapText="1"/>
    </xf>
    <xf numFmtId="49" fontId="9" fillId="0" borderId="2" xfId="20" applyNumberFormat="1" applyFont="1" applyFill="1" applyBorder="1" applyAlignment="1">
      <alignment horizontal="center" vertical="top" wrapText="1"/>
    </xf>
    <xf numFmtId="166" fontId="9" fillId="0" borderId="2" xfId="2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 applyProtection="1">
      <alignment horizontal="center" vertical="center" wrapText="1"/>
      <protection/>
    </xf>
    <xf numFmtId="49" fontId="8" fillId="0" borderId="2" xfId="0" applyNumberFormat="1" applyFont="1" applyBorder="1" applyAlignment="1">
      <alignment horizontal="center" vertical="top" wrapText="1"/>
    </xf>
    <xf numFmtId="49" fontId="12" fillId="0" borderId="2" xfId="20" applyNumberFormat="1" applyFont="1" applyFill="1" applyBorder="1" applyAlignment="1">
      <alignment horizontal="center" vertical="top" wrapText="1"/>
    </xf>
    <xf numFmtId="166" fontId="12" fillId="0" borderId="2" xfId="20" applyNumberFormat="1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 applyProtection="1">
      <alignment vertical="top" wrapText="1"/>
      <protection locked="0"/>
    </xf>
    <xf numFmtId="49" fontId="7" fillId="0" borderId="2" xfId="0" applyNumberFormat="1" applyFont="1" applyFill="1" applyBorder="1" applyAlignment="1" applyProtection="1">
      <alignment vertical="top" wrapText="1"/>
      <protection locked="0"/>
    </xf>
    <xf numFmtId="3" fontId="8" fillId="0" borderId="2" xfId="0" applyNumberFormat="1" applyFont="1" applyFill="1" applyBorder="1" applyAlignment="1" applyProtection="1">
      <alignment horizontal="center" vertical="center" wrapText="1"/>
      <protection/>
    </xf>
    <xf numFmtId="49" fontId="8" fillId="0" borderId="2" xfId="0" applyNumberFormat="1" applyFont="1" applyFill="1" applyBorder="1" applyAlignment="1" applyProtection="1">
      <alignment vertical="top" wrapText="1"/>
      <protection locked="0"/>
    </xf>
    <xf numFmtId="1" fontId="12" fillId="0" borderId="2" xfId="20" applyNumberFormat="1" applyFont="1" applyFill="1" applyBorder="1" applyAlignment="1">
      <alignment horizontal="center" vertical="top" wrapText="1"/>
    </xf>
    <xf numFmtId="164" fontId="8" fillId="0" borderId="2" xfId="2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 applyProtection="1">
      <alignment horizontal="center" vertical="top" wrapText="1"/>
      <protection/>
    </xf>
    <xf numFmtId="166" fontId="15" fillId="0" borderId="2" xfId="20" applyNumberFormat="1" applyFont="1" applyFill="1" applyBorder="1" applyAlignment="1">
      <alignment horizontal="center" vertical="top" wrapText="1"/>
    </xf>
    <xf numFmtId="164" fontId="14" fillId="0" borderId="3" xfId="20" applyNumberFormat="1" applyFont="1" applyFill="1" applyBorder="1" applyAlignment="1">
      <alignment horizontal="left" vertical="top" wrapText="1"/>
    </xf>
    <xf numFmtId="164" fontId="15" fillId="0" borderId="3" xfId="20" applyNumberFormat="1" applyFont="1" applyFill="1" applyBorder="1" applyAlignment="1">
      <alignment horizontal="left" vertical="top" wrapText="1"/>
    </xf>
    <xf numFmtId="164" fontId="15" fillId="0" borderId="3" xfId="20" applyNumberFormat="1" applyFont="1" applyFill="1" applyBorder="1" applyAlignment="1">
      <alignment horizontal="center" wrapText="1"/>
    </xf>
    <xf numFmtId="164" fontId="9" fillId="0" borderId="2" xfId="20" applyNumberFormat="1" applyFont="1" applyFill="1" applyBorder="1" applyAlignment="1">
      <alignment horizontal="center" vertical="top" wrapText="1"/>
    </xf>
    <xf numFmtId="166" fontId="18" fillId="0" borderId="2" xfId="20" applyNumberFormat="1" applyFont="1" applyFill="1" applyBorder="1" applyAlignment="1">
      <alignment horizontal="center" vertical="top" wrapText="1"/>
    </xf>
    <xf numFmtId="164" fontId="19" fillId="0" borderId="2" xfId="20" applyNumberFormat="1" applyFont="1" applyFill="1" applyBorder="1" applyAlignment="1">
      <alignment horizontal="left" vertical="top" wrapText="1"/>
    </xf>
    <xf numFmtId="164" fontId="18" fillId="0" borderId="2" xfId="20" applyNumberFormat="1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64" fontId="2" fillId="0" borderId="0" xfId="20" applyNumberFormat="1" applyFont="1" applyFill="1" applyAlignment="1">
      <alignment horizontal="left" vertical="top" wrapText="1"/>
    </xf>
    <xf numFmtId="166" fontId="2" fillId="0" borderId="0" xfId="20" applyNumberFormat="1" applyFont="1" applyFill="1" applyAlignment="1">
      <alignment horizontal="right" vertical="top" wrapText="1"/>
    </xf>
    <xf numFmtId="164" fontId="2" fillId="0" borderId="0" xfId="20" applyNumberFormat="1" applyFont="1" applyFill="1" applyAlignment="1">
      <alignment horizontal="center" wrapText="1"/>
    </xf>
    <xf numFmtId="166" fontId="2" fillId="2" borderId="0" xfId="20" applyNumberFormat="1" applyFont="1" applyFill="1" applyAlignment="1">
      <alignment horizontal="right" wrapText="1"/>
    </xf>
    <xf numFmtId="166" fontId="2" fillId="0" borderId="0" xfId="20" applyNumberFormat="1" applyFont="1" applyFill="1" applyAlignment="1">
      <alignment horizontal="right" wrapText="1"/>
    </xf>
    <xf numFmtId="165" fontId="2" fillId="0" borderId="0" xfId="20" applyNumberFormat="1" applyFont="1" applyFill="1" applyAlignment="1">
      <alignment horizontal="right" wrapText="1"/>
    </xf>
    <xf numFmtId="164" fontId="17" fillId="3" borderId="0" xfId="20" applyNumberFormat="1" applyFont="1" applyFill="1" applyAlignment="1">
      <alignment horizontal="left" vertical="top" wrapText="1"/>
    </xf>
    <xf numFmtId="164" fontId="20" fillId="3" borderId="0" xfId="20" applyNumberFormat="1" applyFont="1" applyFill="1" applyAlignment="1">
      <alignment horizontal="left" vertical="top" wrapText="1"/>
    </xf>
    <xf numFmtId="166" fontId="2" fillId="0" borderId="0" xfId="20" applyNumberFormat="1" applyFont="1" applyFill="1" applyAlignment="1">
      <alignment horizontal="left" wrapText="1"/>
    </xf>
    <xf numFmtId="166" fontId="2" fillId="2" borderId="0" xfId="20" applyNumberFormat="1" applyFont="1" applyFill="1" applyAlignment="1">
      <alignment horizontal="left" wrapText="1"/>
    </xf>
    <xf numFmtId="165" fontId="2" fillId="0" borderId="0" xfId="20" applyNumberFormat="1" applyFont="1" applyFill="1" applyAlignment="1">
      <alignment horizontal="left" wrapText="1"/>
    </xf>
    <xf numFmtId="165" fontId="2" fillId="0" borderId="0" xfId="20" applyNumberFormat="1" applyFont="1" applyFill="1" applyAlignment="1">
      <alignment/>
    </xf>
    <xf numFmtId="0" fontId="0" fillId="0" borderId="0" xfId="0" applyAlignment="1">
      <alignment wrapText="1"/>
    </xf>
    <xf numFmtId="165" fontId="0" fillId="0" borderId="0" xfId="0" applyNumberFormat="1"/>
    <xf numFmtId="49" fontId="8" fillId="0" borderId="2" xfId="0" applyNumberFormat="1" applyFont="1" applyFill="1" applyBorder="1" applyAlignment="1" applyProtection="1">
      <alignment horizontal="center" vertical="top" wrapText="1"/>
      <protection locked="0"/>
    </xf>
    <xf numFmtId="49" fontId="19" fillId="0" borderId="2" xfId="0" applyNumberFormat="1" applyFont="1" applyFill="1" applyBorder="1" applyAlignment="1" applyProtection="1">
      <alignment vertical="top" wrapText="1"/>
      <protection locked="0"/>
    </xf>
    <xf numFmtId="49" fontId="22" fillId="0" borderId="2" xfId="0" applyNumberFormat="1" applyFont="1" applyBorder="1" applyAlignment="1">
      <alignment horizontal="center" vertical="top" wrapText="1"/>
    </xf>
    <xf numFmtId="49" fontId="22" fillId="0" borderId="2" xfId="20" applyNumberFormat="1" applyFont="1" applyFill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wrapText="1"/>
    </xf>
    <xf numFmtId="49" fontId="12" fillId="0" borderId="2" xfId="20" applyNumberFormat="1" applyFont="1" applyFill="1" applyBorder="1" applyAlignment="1">
      <alignment horizontal="center" wrapText="1"/>
    </xf>
    <xf numFmtId="166" fontId="12" fillId="0" borderId="2" xfId="2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2" xfId="20" applyNumberFormat="1" applyFont="1" applyFill="1" applyBorder="1" applyAlignment="1">
      <alignment horizontal="center" vertical="top" wrapText="1"/>
    </xf>
    <xf numFmtId="166" fontId="1" fillId="0" borderId="2" xfId="2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 applyProtection="1">
      <alignment horizontal="center" vertical="center" wrapText="1"/>
      <protection/>
    </xf>
    <xf numFmtId="164" fontId="15" fillId="0" borderId="2" xfId="20" applyNumberFormat="1" applyFont="1" applyFill="1" applyBorder="1" applyAlignment="1">
      <alignment horizontal="left" vertical="top" wrapText="1"/>
    </xf>
    <xf numFmtId="164" fontId="15" fillId="0" borderId="2" xfId="20" applyNumberFormat="1" applyFont="1" applyFill="1" applyBorder="1" applyAlignment="1">
      <alignment horizontal="center" wrapText="1"/>
    </xf>
    <xf numFmtId="49" fontId="1" fillId="0" borderId="2" xfId="20" applyNumberFormat="1" applyFont="1" applyFill="1" applyBorder="1" applyAlignment="1">
      <alignment wrapText="1"/>
    </xf>
    <xf numFmtId="49" fontId="8" fillId="0" borderId="2" xfId="20" applyNumberFormat="1" applyFont="1" applyFill="1" applyBorder="1" applyAlignment="1">
      <alignment horizontal="center" wrapText="1"/>
    </xf>
    <xf numFmtId="49" fontId="1" fillId="0" borderId="2" xfId="20" applyNumberFormat="1" applyFont="1" applyFill="1" applyBorder="1" applyAlignment="1">
      <alignment horizontal="center" wrapText="1"/>
    </xf>
    <xf numFmtId="164" fontId="1" fillId="0" borderId="2" xfId="20" applyNumberFormat="1" applyFont="1" applyFill="1" applyBorder="1" applyAlignment="1">
      <alignment horizontal="center"/>
    </xf>
    <xf numFmtId="49" fontId="8" fillId="0" borderId="2" xfId="20" applyNumberFormat="1" applyFont="1" applyFill="1" applyBorder="1" applyAlignment="1">
      <alignment wrapText="1"/>
    </xf>
    <xf numFmtId="164" fontId="8" fillId="0" borderId="2" xfId="20" applyNumberFormat="1" applyFont="1" applyFill="1" applyBorder="1" applyAlignment="1">
      <alignment horizontal="center"/>
    </xf>
    <xf numFmtId="49" fontId="7" fillId="0" borderId="2" xfId="20" applyNumberFormat="1" applyFont="1" applyFill="1" applyBorder="1" applyAlignment="1">
      <alignment wrapText="1"/>
    </xf>
    <xf numFmtId="49" fontId="8" fillId="0" borderId="2" xfId="20" applyNumberFormat="1" applyFont="1" applyFill="1" applyBorder="1" applyAlignment="1">
      <alignment horizontal="left" wrapText="1"/>
    </xf>
    <xf numFmtId="49" fontId="12" fillId="0" borderId="2" xfId="20" applyNumberFormat="1" applyFont="1" applyFill="1" applyBorder="1" applyAlignment="1" applyProtection="1">
      <alignment vertical="top" wrapText="1"/>
      <protection locked="0"/>
    </xf>
    <xf numFmtId="3" fontId="12" fillId="0" borderId="2" xfId="0" applyNumberFormat="1" applyFont="1" applyFill="1" applyBorder="1" applyAlignment="1" applyProtection="1">
      <alignment horizontal="center" wrapText="1"/>
      <protection/>
    </xf>
    <xf numFmtId="0" fontId="14" fillId="0" borderId="0" xfId="0" applyFont="1" applyAlignment="1">
      <alignment horizontal="left" wrapText="1"/>
    </xf>
    <xf numFmtId="49" fontId="1" fillId="0" borderId="2" xfId="0" applyNumberFormat="1" applyFont="1" applyFill="1" applyBorder="1" applyAlignment="1" applyProtection="1">
      <alignment vertical="center" wrapText="1"/>
      <protection locked="0"/>
    </xf>
    <xf numFmtId="49" fontId="21" fillId="0" borderId="2" xfId="0" applyNumberFormat="1" applyFont="1" applyFill="1" applyBorder="1" applyAlignment="1" applyProtection="1">
      <alignment vertical="top" wrapText="1"/>
      <protection locked="0"/>
    </xf>
    <xf numFmtId="49" fontId="21" fillId="0" borderId="2" xfId="0" applyNumberFormat="1" applyFont="1" applyFill="1" applyBorder="1" applyAlignment="1" applyProtection="1">
      <alignment vertical="center" wrapText="1"/>
      <protection locked="0"/>
    </xf>
    <xf numFmtId="0" fontId="23" fillId="0" borderId="2" xfId="24" applyFont="1" applyFill="1" applyBorder="1" applyAlignment="1">
      <alignment vertical="top" wrapText="1"/>
      <protection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49" fontId="8" fillId="0" borderId="2" xfId="0" applyNumberFormat="1" applyFont="1" applyBorder="1" applyAlignment="1">
      <alignment horizontal="center" vertical="center" wrapText="1"/>
    </xf>
    <xf numFmtId="49" fontId="12" fillId="0" borderId="2" xfId="2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20" applyNumberFormat="1" applyFont="1" applyFill="1" applyBorder="1" applyAlignment="1">
      <alignment horizontal="center" vertical="center" wrapText="1"/>
    </xf>
    <xf numFmtId="49" fontId="12" fillId="0" borderId="2" xfId="2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 applyProtection="1">
      <alignment vertical="top" wrapText="1"/>
      <protection locked="0"/>
    </xf>
    <xf numFmtId="0" fontId="21" fillId="0" borderId="4" xfId="0" applyFont="1" applyFill="1" applyBorder="1" applyAlignment="1">
      <alignment wrapText="1"/>
    </xf>
    <xf numFmtId="0" fontId="0" fillId="0" borderId="2" xfId="0" applyBorder="1" applyAlignment="1">
      <alignment wrapText="1"/>
    </xf>
    <xf numFmtId="1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21" fillId="0" borderId="4" xfId="0" applyNumberFormat="1" applyFont="1" applyFill="1" applyBorder="1" applyAlignment="1" applyProtection="1">
      <alignment vertical="top" wrapText="1"/>
      <protection locked="0"/>
    </xf>
    <xf numFmtId="0" fontId="14" fillId="0" borderId="2" xfId="0" applyFont="1" applyBorder="1" applyAlignment="1">
      <alignment wrapText="1"/>
    </xf>
    <xf numFmtId="49" fontId="1" fillId="0" borderId="5" xfId="20" applyNumberFormat="1" applyFont="1" applyFill="1" applyBorder="1" applyAlignment="1" applyProtection="1">
      <alignment vertical="center" wrapText="1"/>
      <protection locked="0"/>
    </xf>
    <xf numFmtId="49" fontId="21" fillId="0" borderId="2" xfId="20" applyNumberFormat="1" applyFont="1" applyFill="1" applyBorder="1" applyAlignment="1" applyProtection="1">
      <alignment vertical="center" wrapText="1"/>
      <protection locked="0"/>
    </xf>
    <xf numFmtId="164" fontId="1" fillId="0" borderId="2" xfId="20" applyFont="1" applyFill="1" applyBorder="1" applyAlignment="1">
      <alignment horizontal="center" vertical="center" wrapText="1"/>
    </xf>
    <xf numFmtId="0" fontId="23" fillId="0" borderId="2" xfId="25" applyFont="1" applyFill="1" applyBorder="1" applyAlignment="1">
      <alignment wrapText="1"/>
      <protection/>
    </xf>
    <xf numFmtId="49" fontId="24" fillId="0" borderId="2" xfId="0" applyNumberFormat="1" applyFont="1" applyFill="1" applyBorder="1" applyAlignment="1" applyProtection="1">
      <alignment vertical="center" wrapText="1"/>
      <protection locked="0"/>
    </xf>
    <xf numFmtId="0" fontId="23" fillId="0" borderId="2" xfId="24" applyFont="1" applyFill="1" applyBorder="1" applyAlignment="1">
      <alignment wrapText="1"/>
      <protection/>
    </xf>
    <xf numFmtId="49" fontId="19" fillId="0" borderId="2" xfId="0" applyNumberFormat="1" applyFont="1" applyFill="1" applyBorder="1" applyAlignment="1" applyProtection="1">
      <alignment horizontal="left" vertical="top" wrapText="1"/>
      <protection locked="0"/>
    </xf>
    <xf numFmtId="166" fontId="1" fillId="0" borderId="2" xfId="2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6" fontId="12" fillId="0" borderId="2" xfId="2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 applyProtection="1">
      <alignment vertical="center" wrapText="1"/>
      <protection locked="0"/>
    </xf>
    <xf numFmtId="49" fontId="26" fillId="0" borderId="2" xfId="0" applyNumberFormat="1" applyFont="1" applyFill="1" applyBorder="1" applyAlignment="1" applyProtection="1">
      <alignment vertical="center" wrapText="1"/>
      <protection locked="0"/>
    </xf>
    <xf numFmtId="164" fontId="21" fillId="0" borderId="2" xfId="20" applyFont="1" applyFill="1" applyBorder="1" applyAlignment="1">
      <alignment horizontal="left" wrapText="1"/>
    </xf>
    <xf numFmtId="164" fontId="26" fillId="0" borderId="2" xfId="20" applyFont="1" applyFill="1" applyBorder="1" applyAlignment="1">
      <alignment horizontal="left" wrapText="1"/>
    </xf>
    <xf numFmtId="0" fontId="0" fillId="0" borderId="0" xfId="0" applyBorder="1"/>
    <xf numFmtId="164" fontId="8" fillId="0" borderId="0" xfId="20" applyNumberFormat="1" applyFont="1" applyFill="1" applyBorder="1" applyAlignment="1">
      <alignment horizontal="center"/>
    </xf>
    <xf numFmtId="164" fontId="14" fillId="0" borderId="2" xfId="20" applyNumberFormat="1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left" wrapText="1"/>
    </xf>
    <xf numFmtId="0" fontId="27" fillId="0" borderId="2" xfId="0" applyNumberFormat="1" applyFont="1" applyFill="1" applyBorder="1" applyAlignment="1">
      <alignment horizontal="center" vertical="center" wrapText="1"/>
    </xf>
    <xf numFmtId="164" fontId="28" fillId="0" borderId="2" xfId="20" applyFont="1" applyFill="1" applyBorder="1" applyAlignment="1">
      <alignment horizontal="left" wrapText="1"/>
    </xf>
    <xf numFmtId="0" fontId="15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right" vertical="center" wrapText="1" indent="1"/>
    </xf>
    <xf numFmtId="164" fontId="7" fillId="0" borderId="2" xfId="2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9" fontId="28" fillId="0" borderId="2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/>
    <xf numFmtId="166" fontId="1" fillId="0" borderId="2" xfId="20" applyNumberFormat="1" applyFont="1" applyFill="1" applyBorder="1" applyAlignment="1">
      <alignment horizontal="center" wrapText="1"/>
    </xf>
    <xf numFmtId="49" fontId="31" fillId="0" borderId="2" xfId="0" applyNumberFormat="1" applyFont="1" applyFill="1" applyBorder="1" applyAlignment="1" applyProtection="1">
      <alignment horizontal="left" vertical="top" wrapText="1"/>
      <protection locked="0"/>
    </xf>
    <xf numFmtId="49" fontId="1" fillId="0" borderId="2" xfId="0" applyNumberFormat="1" applyFont="1" applyFill="1" applyBorder="1" applyAlignment="1" applyProtection="1">
      <alignment horizontal="center" vertical="top" wrapText="1"/>
      <protection locked="0"/>
    </xf>
    <xf numFmtId="1" fontId="1" fillId="0" borderId="2" xfId="2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right" vertical="center" wrapText="1" indent="1"/>
    </xf>
    <xf numFmtId="49" fontId="31" fillId="0" borderId="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/>
    <xf numFmtId="49" fontId="1" fillId="0" borderId="2" xfId="20" applyNumberFormat="1" applyFont="1" applyFill="1" applyBorder="1" applyAlignment="1" applyProtection="1">
      <alignment vertical="top" wrapText="1"/>
      <protection locked="0"/>
    </xf>
    <xf numFmtId="3" fontId="1" fillId="0" borderId="2" xfId="0" applyNumberFormat="1" applyFont="1" applyFill="1" applyBorder="1" applyAlignment="1" applyProtection="1">
      <alignment horizontal="center" wrapText="1"/>
      <protection/>
    </xf>
    <xf numFmtId="49" fontId="15" fillId="0" borderId="2" xfId="0" applyNumberFormat="1" applyFont="1" applyFill="1" applyBorder="1" applyAlignment="1" applyProtection="1">
      <alignment vertical="top" wrapText="1"/>
      <protection locked="0"/>
    </xf>
    <xf numFmtId="49" fontId="15" fillId="0" borderId="2" xfId="20" applyNumberFormat="1" applyFont="1" applyFill="1" applyBorder="1" applyAlignment="1">
      <alignment wrapText="1"/>
    </xf>
    <xf numFmtId="164" fontId="21" fillId="0" borderId="2" xfId="20" applyFont="1" applyFill="1" applyBorder="1" applyAlignment="1">
      <alignment horizontal="center" vertical="center" wrapText="1"/>
    </xf>
    <xf numFmtId="0" fontId="21" fillId="0" borderId="2" xfId="25" applyFont="1" applyFill="1" applyBorder="1" applyAlignment="1">
      <alignment wrapText="1"/>
      <protection/>
    </xf>
    <xf numFmtId="0" fontId="21" fillId="0" borderId="2" xfId="25" applyFont="1" applyFill="1" applyBorder="1" applyAlignment="1">
      <alignment horizontal="center"/>
      <protection/>
    </xf>
    <xf numFmtId="49" fontId="1" fillId="0" borderId="2" xfId="20" applyNumberFormat="1" applyFont="1" applyFill="1" applyBorder="1" applyAlignment="1">
      <alignment vertical="center" wrapText="1"/>
    </xf>
    <xf numFmtId="166" fontId="5" fillId="2" borderId="2" xfId="20" applyNumberFormat="1" applyFont="1" applyFill="1" applyBorder="1" applyAlignment="1" applyProtection="1">
      <alignment horizontal="center" wrapText="1"/>
      <protection locked="0"/>
    </xf>
    <xf numFmtId="166" fontId="5" fillId="0" borderId="2" xfId="20" applyNumberFormat="1" applyFont="1" applyFill="1" applyBorder="1" applyAlignment="1" applyProtection="1">
      <alignment horizontal="center" wrapText="1"/>
      <protection locked="0"/>
    </xf>
    <xf numFmtId="165" fontId="5" fillId="0" borderId="2" xfId="20" applyNumberFormat="1" applyFont="1" applyFill="1" applyBorder="1" applyAlignment="1" applyProtection="1">
      <alignment horizontal="center" wrapText="1"/>
      <protection locked="0"/>
    </xf>
    <xf numFmtId="166" fontId="5" fillId="2" borderId="2" xfId="20" applyNumberFormat="1" applyFont="1" applyFill="1" applyBorder="1" applyAlignment="1" applyProtection="1">
      <alignment/>
      <protection locked="0"/>
    </xf>
    <xf numFmtId="166" fontId="5" fillId="0" borderId="2" xfId="20" applyNumberFormat="1" applyFont="1" applyFill="1" applyBorder="1" applyAlignment="1" applyProtection="1">
      <alignment wrapText="1"/>
      <protection locked="0"/>
    </xf>
    <xf numFmtId="165" fontId="5" fillId="0" borderId="2" xfId="20" applyNumberFormat="1" applyFont="1" applyFill="1" applyBorder="1" applyAlignment="1" applyProtection="1">
      <alignment wrapText="1"/>
      <protection locked="0"/>
    </xf>
    <xf numFmtId="165" fontId="8" fillId="0" borderId="2" xfId="0" applyNumberFormat="1" applyFont="1" applyBorder="1" applyAlignment="1" applyProtection="1">
      <alignment horizontal="right" wrapText="1"/>
      <protection locked="0"/>
    </xf>
    <xf numFmtId="166" fontId="12" fillId="4" borderId="2" xfId="20" applyNumberFormat="1" applyFont="1" applyFill="1" applyBorder="1" applyAlignment="1" applyProtection="1">
      <alignment horizontal="right" wrapText="1"/>
      <protection locked="0"/>
    </xf>
    <xf numFmtId="4" fontId="12" fillId="5" borderId="2" xfId="0" applyNumberFormat="1" applyFont="1" applyFill="1" applyBorder="1" applyAlignment="1" applyProtection="1">
      <alignment horizontal="right" wrapText="1"/>
      <protection locked="0"/>
    </xf>
    <xf numFmtId="166" fontId="12" fillId="6" borderId="2" xfId="20" applyNumberFormat="1" applyFont="1" applyFill="1" applyBorder="1" applyAlignment="1" applyProtection="1">
      <alignment horizontal="right" wrapText="1"/>
      <protection locked="0"/>
    </xf>
    <xf numFmtId="4" fontId="12" fillId="7" borderId="2" xfId="0" applyNumberFormat="1" applyFont="1" applyFill="1" applyBorder="1" applyAlignment="1" applyProtection="1">
      <alignment horizontal="right" wrapText="1"/>
      <protection locked="0"/>
    </xf>
    <xf numFmtId="166" fontId="1" fillId="6" borderId="2" xfId="20" applyNumberFormat="1" applyFont="1" applyFill="1" applyBorder="1" applyAlignment="1" applyProtection="1">
      <alignment horizontal="right" wrapText="1"/>
      <protection locked="0"/>
    </xf>
    <xf numFmtId="4" fontId="1" fillId="7" borderId="2" xfId="0" applyNumberFormat="1" applyFont="1" applyFill="1" applyBorder="1" applyAlignment="1" applyProtection="1">
      <alignment horizontal="right" wrapText="1"/>
      <protection locked="0"/>
    </xf>
    <xf numFmtId="165" fontId="1" fillId="0" borderId="2" xfId="0" applyNumberFormat="1" applyFont="1" applyBorder="1" applyAlignment="1" applyProtection="1">
      <alignment horizontal="right" wrapText="1"/>
      <protection locked="0"/>
    </xf>
    <xf numFmtId="165" fontId="15" fillId="0" borderId="2" xfId="0" applyNumberFormat="1" applyFont="1" applyBorder="1" applyAlignment="1" applyProtection="1">
      <alignment horizontal="right" wrapText="1"/>
      <protection locked="0"/>
    </xf>
    <xf numFmtId="165" fontId="15" fillId="0" borderId="3" xfId="0" applyNumberFormat="1" applyFont="1" applyBorder="1" applyAlignment="1" applyProtection="1">
      <alignment horizontal="right" wrapText="1"/>
      <protection locked="0"/>
    </xf>
    <xf numFmtId="4" fontId="22" fillId="7" borderId="2" xfId="0" applyNumberFormat="1" applyFont="1" applyFill="1" applyBorder="1" applyAlignment="1" applyProtection="1">
      <alignment horizontal="right" wrapText="1"/>
      <protection locked="0"/>
    </xf>
    <xf numFmtId="165" fontId="1" fillId="0" borderId="2" xfId="0" applyNumberFormat="1" applyFont="1" applyBorder="1" applyAlignment="1" applyProtection="1">
      <alignment vertical="center" wrapText="1"/>
      <protection locked="0"/>
    </xf>
    <xf numFmtId="4" fontId="1" fillId="0" borderId="2" xfId="0" applyNumberFormat="1" applyFont="1" applyBorder="1" applyAlignment="1" applyProtection="1">
      <alignment wrapText="1"/>
      <protection locked="0"/>
    </xf>
    <xf numFmtId="4" fontId="30" fillId="8" borderId="2" xfId="26" applyNumberFormat="1" applyFont="1" applyFill="1" applyBorder="1" applyAlignment="1" applyProtection="1">
      <alignment/>
      <protection locked="0"/>
    </xf>
    <xf numFmtId="165" fontId="1" fillId="0" borderId="2" xfId="0" applyNumberFormat="1" applyFont="1" applyBorder="1" applyAlignment="1" applyProtection="1">
      <alignment vertical="center" wrapText="1"/>
      <protection locked="0"/>
    </xf>
    <xf numFmtId="166" fontId="18" fillId="2" borderId="2" xfId="20" applyNumberFormat="1" applyFont="1" applyFill="1" applyBorder="1" applyAlignment="1" applyProtection="1">
      <alignment horizontal="right" wrapText="1"/>
      <protection locked="0"/>
    </xf>
    <xf numFmtId="4" fontId="18" fillId="0" borderId="2" xfId="0" applyNumberFormat="1" applyFont="1" applyBorder="1" applyAlignment="1" applyProtection="1">
      <alignment horizontal="right" wrapText="1"/>
      <protection locked="0"/>
    </xf>
    <xf numFmtId="165" fontId="18" fillId="0" borderId="2" xfId="0" applyNumberFormat="1" applyFont="1" applyBorder="1" applyAlignment="1" applyProtection="1">
      <alignment horizontal="right" wrapText="1"/>
      <protection locked="0"/>
    </xf>
    <xf numFmtId="0" fontId="23" fillId="0" borderId="6" xfId="0" applyFont="1" applyFill="1" applyBorder="1" applyAlignment="1" applyProtection="1">
      <alignment wrapText="1"/>
      <protection locked="0"/>
    </xf>
    <xf numFmtId="164" fontId="3" fillId="0" borderId="7" xfId="20" applyNumberFormat="1" applyFont="1" applyFill="1" applyBorder="1" applyAlignment="1">
      <alignment horizontal="center" vertical="top" wrapText="1"/>
    </xf>
    <xf numFmtId="164" fontId="3" fillId="0" borderId="8" xfId="20" applyNumberFormat="1" applyFont="1" applyFill="1" applyBorder="1" applyAlignment="1">
      <alignment horizontal="center" vertical="top" wrapText="1"/>
    </xf>
    <xf numFmtId="164" fontId="3" fillId="0" borderId="9" xfId="20" applyNumberFormat="1" applyFont="1" applyFill="1" applyBorder="1" applyAlignment="1">
      <alignment horizontal="center" vertical="top" wrapText="1"/>
    </xf>
    <xf numFmtId="164" fontId="7" fillId="0" borderId="7" xfId="20" applyNumberFormat="1" applyFont="1" applyFill="1" applyBorder="1" applyAlignment="1">
      <alignment horizontal="left" vertical="top" wrapText="1"/>
    </xf>
    <xf numFmtId="164" fontId="7" fillId="0" borderId="8" xfId="20" applyNumberFormat="1" applyFont="1" applyFill="1" applyBorder="1" applyAlignment="1">
      <alignment horizontal="left" vertical="top" wrapText="1"/>
    </xf>
    <xf numFmtId="164" fontId="7" fillId="0" borderId="9" xfId="20" applyNumberFormat="1" applyFont="1" applyFill="1" applyBorder="1" applyAlignment="1">
      <alignment horizontal="left" vertical="top" wrapText="1"/>
    </xf>
    <xf numFmtId="0" fontId="0" fillId="0" borderId="8" xfId="0" applyBorder="1"/>
    <xf numFmtId="0" fontId="0" fillId="0" borderId="9" xfId="0" applyBorder="1"/>
    <xf numFmtId="0" fontId="7" fillId="3" borderId="0" xfId="0" applyFont="1" applyFill="1" applyAlignment="1">
      <alignment horizontal="left" vertical="top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Podhlavička" xfId="21"/>
    <cellStyle name="normální 2" xfId="22"/>
    <cellStyle name="Excel Built-in Normal 2" xfId="23"/>
    <cellStyle name="normálne 54" xfId="24"/>
    <cellStyle name="Normálna 3" xfId="25"/>
    <cellStyle name="normální_GB_DD2_SANITARY_BQ_070105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lan\AppData\Local\Temp\Bilova_vykaz%20vymer_07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zorPolozky"/>
      <sheetName val="SO01 01 Pol"/>
      <sheetName val="SO01 02 Pol"/>
      <sheetName val="SO01 03 Pol"/>
      <sheetName val="EI silnoproud SO01"/>
      <sheetName val="EI slaboproud SO01"/>
      <sheetName val="VZT SO01"/>
      <sheetName val="Chlazení SO01"/>
      <sheetName val="SO02 01 Pol"/>
      <sheetName val="SO02 02 Pol"/>
      <sheetName val="EI silnoproud SO02"/>
      <sheetName val="SO03 01 Pol"/>
    </sheetNames>
    <sheetDataSet>
      <sheetData sheetId="0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4"/>
  <sheetViews>
    <sheetView tabSelected="1" workbookViewId="0" topLeftCell="A265">
      <selection activeCell="T295" sqref="T295"/>
    </sheetView>
  </sheetViews>
  <sheetFormatPr defaultColWidth="9.00390625" defaultRowHeight="12.75"/>
  <cols>
    <col min="1" max="1" width="5.625" style="0" customWidth="1"/>
    <col min="2" max="2" width="10.25390625" style="0" customWidth="1"/>
    <col min="3" max="3" width="11.875" style="0" customWidth="1"/>
    <col min="4" max="4" width="47.625" style="51" customWidth="1"/>
    <col min="5" max="5" width="5.25390625" style="51" customWidth="1"/>
    <col min="7" max="7" width="10.125" style="0" bestFit="1" customWidth="1"/>
    <col min="8" max="8" width="10.625" style="0" customWidth="1"/>
    <col min="9" max="9" width="13.375" style="52" customWidth="1"/>
    <col min="10" max="10" width="12.375" style="52" customWidth="1"/>
  </cols>
  <sheetData>
    <row r="1" spans="1:10" ht="18">
      <c r="A1" s="1"/>
      <c r="B1" s="2"/>
      <c r="C1" s="3"/>
      <c r="D1" s="169" t="s">
        <v>49</v>
      </c>
      <c r="E1" s="170"/>
      <c r="F1" s="170"/>
      <c r="G1" s="170"/>
      <c r="H1" s="171"/>
      <c r="I1" s="4"/>
      <c r="J1" s="4"/>
    </row>
    <row r="2" spans="1:10" ht="45">
      <c r="A2" s="5" t="s">
        <v>0</v>
      </c>
      <c r="B2" s="6" t="s">
        <v>48</v>
      </c>
      <c r="C2" s="7" t="s">
        <v>1</v>
      </c>
      <c r="D2" s="8" t="s">
        <v>2</v>
      </c>
      <c r="E2" s="6" t="s">
        <v>3</v>
      </c>
      <c r="F2" s="6" t="s">
        <v>4</v>
      </c>
      <c r="G2" s="144" t="s">
        <v>5</v>
      </c>
      <c r="H2" s="145" t="s">
        <v>6</v>
      </c>
      <c r="I2" s="146" t="s">
        <v>7</v>
      </c>
      <c r="J2" s="146" t="s">
        <v>8</v>
      </c>
    </row>
    <row r="3" spans="1:10" ht="18">
      <c r="A3" s="9"/>
      <c r="B3" s="10"/>
      <c r="C3" s="11"/>
      <c r="D3" s="12" t="s">
        <v>9</v>
      </c>
      <c r="E3" s="12"/>
      <c r="F3" s="13"/>
      <c r="G3" s="147"/>
      <c r="H3" s="148"/>
      <c r="I3" s="149"/>
      <c r="J3" s="149"/>
    </row>
    <row r="4" spans="1:10" ht="51" customHeight="1">
      <c r="A4" s="9"/>
      <c r="B4" s="10"/>
      <c r="C4" s="11"/>
      <c r="D4" s="172" t="s">
        <v>10</v>
      </c>
      <c r="E4" s="173"/>
      <c r="F4" s="174"/>
      <c r="G4" s="147"/>
      <c r="H4" s="148"/>
      <c r="I4" s="149"/>
      <c r="J4" s="149"/>
    </row>
    <row r="5" spans="1:10" ht="25.5" customHeight="1">
      <c r="A5" s="9"/>
      <c r="B5" s="10"/>
      <c r="C5" s="11"/>
      <c r="D5" s="172" t="s">
        <v>11</v>
      </c>
      <c r="E5" s="173"/>
      <c r="F5" s="174"/>
      <c r="G5" s="147"/>
      <c r="H5" s="148"/>
      <c r="I5" s="149"/>
      <c r="J5" s="149"/>
    </row>
    <row r="6" spans="1:10" ht="14.25" customHeight="1">
      <c r="A6" s="9"/>
      <c r="B6" s="10"/>
      <c r="C6" s="11"/>
      <c r="D6" s="121" t="s">
        <v>449</v>
      </c>
      <c r="E6" s="121"/>
      <c r="F6" s="121"/>
      <c r="G6" s="147"/>
      <c r="H6" s="148"/>
      <c r="I6" s="149"/>
      <c r="J6" s="149"/>
    </row>
    <row r="7" spans="1:10" ht="14.25" customHeight="1">
      <c r="A7" s="9"/>
      <c r="B7" s="10"/>
      <c r="C7" s="11"/>
      <c r="D7" s="121" t="s">
        <v>450</v>
      </c>
      <c r="E7" s="121"/>
      <c r="F7" s="121"/>
      <c r="G7" s="147"/>
      <c r="H7" s="148"/>
      <c r="I7" s="149"/>
      <c r="J7" s="149"/>
    </row>
    <row r="8" spans="1:10" ht="14.25" customHeight="1">
      <c r="A8" s="9"/>
      <c r="B8" s="10"/>
      <c r="C8" s="11"/>
      <c r="D8" s="121" t="s">
        <v>451</v>
      </c>
      <c r="E8" s="121"/>
      <c r="F8" s="121"/>
      <c r="G8" s="147"/>
      <c r="H8" s="148"/>
      <c r="I8" s="149"/>
      <c r="J8" s="149"/>
    </row>
    <row r="9" spans="1:10" ht="14.25" customHeight="1">
      <c r="A9" s="9"/>
      <c r="B9" s="10"/>
      <c r="C9" s="11"/>
      <c r="D9" s="121" t="s">
        <v>452</v>
      </c>
      <c r="E9" s="121"/>
      <c r="F9" s="121"/>
      <c r="G9" s="147"/>
      <c r="H9" s="148"/>
      <c r="I9" s="149"/>
      <c r="J9" s="149"/>
    </row>
    <row r="10" spans="1:10" ht="14.25" customHeight="1">
      <c r="A10" s="9"/>
      <c r="B10" s="10"/>
      <c r="C10" s="11"/>
      <c r="D10" s="121" t="s">
        <v>453</v>
      </c>
      <c r="E10" s="121"/>
      <c r="F10" s="121"/>
      <c r="G10" s="147"/>
      <c r="H10" s="148"/>
      <c r="I10" s="149"/>
      <c r="J10" s="149"/>
    </row>
    <row r="11" spans="1:10" ht="14.25" customHeight="1">
      <c r="A11" s="9"/>
      <c r="B11" s="10"/>
      <c r="C11" s="11"/>
      <c r="D11" s="121" t="s">
        <v>454</v>
      </c>
      <c r="E11" s="121"/>
      <c r="F11" s="121"/>
      <c r="G11" s="147"/>
      <c r="H11" s="148"/>
      <c r="I11" s="149"/>
      <c r="J11" s="149"/>
    </row>
    <row r="12" spans="1:10" ht="14.25" customHeight="1">
      <c r="A12" s="9"/>
      <c r="B12" s="10"/>
      <c r="C12" s="11"/>
      <c r="D12" s="121" t="s">
        <v>455</v>
      </c>
      <c r="E12" s="121"/>
      <c r="F12" s="121"/>
      <c r="G12" s="147"/>
      <c r="H12" s="148"/>
      <c r="I12" s="149"/>
      <c r="J12" s="149"/>
    </row>
    <row r="13" spans="1:10" ht="14.25" customHeight="1">
      <c r="A13" s="9"/>
      <c r="B13" s="10"/>
      <c r="C13" s="11"/>
      <c r="D13" s="121" t="s">
        <v>456</v>
      </c>
      <c r="E13" s="121"/>
      <c r="F13" s="121"/>
      <c r="G13" s="147"/>
      <c r="H13" s="148"/>
      <c r="I13" s="149"/>
      <c r="J13" s="149"/>
    </row>
    <row r="14" spans="1:10" ht="14.25" customHeight="1">
      <c r="A14" s="9"/>
      <c r="B14" s="10"/>
      <c r="C14" s="11"/>
      <c r="D14" s="121" t="s">
        <v>457</v>
      </c>
      <c r="E14" s="121"/>
      <c r="F14" s="121"/>
      <c r="G14" s="147"/>
      <c r="H14" s="148"/>
      <c r="I14" s="149"/>
      <c r="J14" s="149"/>
    </row>
    <row r="15" spans="1:10" ht="14.25" customHeight="1">
      <c r="A15" s="9"/>
      <c r="B15" s="10"/>
      <c r="C15" s="11"/>
      <c r="D15" s="121"/>
      <c r="E15" s="121"/>
      <c r="F15" s="121"/>
      <c r="G15" s="147"/>
      <c r="H15" s="148"/>
      <c r="I15" s="149"/>
      <c r="J15" s="149"/>
    </row>
    <row r="16" spans="1:10" ht="63.75" customHeight="1">
      <c r="A16" s="9"/>
      <c r="B16" s="10"/>
      <c r="C16" s="11"/>
      <c r="D16" s="172" t="s">
        <v>12</v>
      </c>
      <c r="E16" s="175"/>
      <c r="F16" s="176"/>
      <c r="G16" s="147"/>
      <c r="H16" s="148"/>
      <c r="I16" s="149"/>
      <c r="J16" s="149"/>
    </row>
    <row r="17" spans="1:10" ht="12.75">
      <c r="A17" s="9"/>
      <c r="B17" s="10"/>
      <c r="C17" s="11"/>
      <c r="D17" s="14"/>
      <c r="E17" s="14"/>
      <c r="F17" s="13"/>
      <c r="G17" s="147"/>
      <c r="H17" s="148"/>
      <c r="I17" s="149"/>
      <c r="J17" s="149"/>
    </row>
    <row r="18" spans="1:10" ht="21" customHeight="1">
      <c r="A18" s="9"/>
      <c r="B18" s="10"/>
      <c r="C18" s="11"/>
      <c r="D18" s="122" t="s">
        <v>47</v>
      </c>
      <c r="E18" s="14"/>
      <c r="F18" s="13"/>
      <c r="G18" s="147"/>
      <c r="H18" s="148"/>
      <c r="I18" s="149"/>
      <c r="J18" s="149"/>
    </row>
    <row r="19" spans="1:10" ht="15.75" customHeight="1">
      <c r="A19" s="9"/>
      <c r="B19" s="10"/>
      <c r="C19" s="11"/>
      <c r="D19" s="15" t="s">
        <v>13</v>
      </c>
      <c r="E19" s="15"/>
      <c r="F19" s="13"/>
      <c r="G19" s="147"/>
      <c r="H19" s="148"/>
      <c r="I19" s="149"/>
      <c r="J19" s="149"/>
    </row>
    <row r="20" spans="1:10" ht="25.5">
      <c r="A20" s="9"/>
      <c r="B20" s="10"/>
      <c r="C20" s="11"/>
      <c r="D20" s="14" t="s">
        <v>14</v>
      </c>
      <c r="E20" s="15"/>
      <c r="F20" s="13"/>
      <c r="G20" s="147"/>
      <c r="H20" s="148"/>
      <c r="I20" s="150"/>
      <c r="J20" s="150"/>
    </row>
    <row r="21" spans="1:10" ht="15.75">
      <c r="A21" s="9"/>
      <c r="B21" s="16"/>
      <c r="C21" s="17"/>
      <c r="D21" s="18"/>
      <c r="E21" s="18"/>
      <c r="F21" s="19"/>
      <c r="G21" s="151"/>
      <c r="H21" s="152"/>
      <c r="I21" s="150"/>
      <c r="J21" s="150"/>
    </row>
    <row r="22" spans="1:10" ht="18">
      <c r="A22" s="9"/>
      <c r="B22" s="16"/>
      <c r="C22" s="17"/>
      <c r="D22" s="113" t="s">
        <v>240</v>
      </c>
      <c r="E22" s="18"/>
      <c r="F22" s="19"/>
      <c r="G22" s="151"/>
      <c r="H22" s="152"/>
      <c r="I22" s="150"/>
      <c r="J22" s="150"/>
    </row>
    <row r="23" spans="1:10" ht="15.75">
      <c r="A23" s="9"/>
      <c r="B23" s="16"/>
      <c r="C23" s="17"/>
      <c r="D23" s="18"/>
      <c r="E23" s="18"/>
      <c r="F23" s="19"/>
      <c r="G23" s="151"/>
      <c r="H23" s="152"/>
      <c r="I23" s="150"/>
      <c r="J23" s="150"/>
    </row>
    <row r="24" spans="1:10" ht="30">
      <c r="A24" s="20"/>
      <c r="B24" s="21"/>
      <c r="C24" s="22"/>
      <c r="D24" s="23" t="s">
        <v>50</v>
      </c>
      <c r="E24" s="24"/>
      <c r="F24" s="25"/>
      <c r="G24" s="153"/>
      <c r="H24" s="154"/>
      <c r="I24" s="150">
        <f aca="true" t="shared" si="0" ref="I24">SUM(F24*G24)</f>
        <v>0</v>
      </c>
      <c r="J24" s="150">
        <f aca="true" t="shared" si="1" ref="J24">F24*H24</f>
        <v>0</v>
      </c>
    </row>
    <row r="25" spans="1:10" ht="12.75">
      <c r="A25" s="20"/>
      <c r="B25" s="21"/>
      <c r="C25" s="22"/>
      <c r="D25" s="24"/>
      <c r="E25" s="24"/>
      <c r="F25" s="25"/>
      <c r="G25" s="153"/>
      <c r="H25" s="154"/>
      <c r="I25" s="150">
        <f aca="true" t="shared" si="2" ref="I25:I106">SUM(F25*G25)</f>
        <v>0</v>
      </c>
      <c r="J25" s="150">
        <f aca="true" t="shared" si="3" ref="J25:J106">F25*H25</f>
        <v>0</v>
      </c>
    </row>
    <row r="26" spans="1:10" ht="51">
      <c r="A26" s="82" t="s">
        <v>15</v>
      </c>
      <c r="B26" s="83" t="s">
        <v>54</v>
      </c>
      <c r="C26" s="22"/>
      <c r="D26" s="77" t="s">
        <v>367</v>
      </c>
      <c r="E26" s="68" t="s">
        <v>16</v>
      </c>
      <c r="F26" s="63">
        <v>1</v>
      </c>
      <c r="G26" s="155"/>
      <c r="H26" s="156"/>
      <c r="I26" s="157">
        <f t="shared" si="2"/>
        <v>0</v>
      </c>
      <c r="J26" s="157">
        <f t="shared" si="3"/>
        <v>0</v>
      </c>
    </row>
    <row r="27" spans="1:10" ht="25.5">
      <c r="A27" s="82"/>
      <c r="B27" s="83"/>
      <c r="C27" s="22"/>
      <c r="D27" s="77" t="s">
        <v>125</v>
      </c>
      <c r="E27" s="68"/>
      <c r="F27" s="63"/>
      <c r="G27" s="155"/>
      <c r="H27" s="156"/>
      <c r="I27" s="157"/>
      <c r="J27" s="157"/>
    </row>
    <row r="28" spans="1:10" ht="12.75">
      <c r="A28" s="82"/>
      <c r="B28" s="83"/>
      <c r="C28" s="22"/>
      <c r="D28" s="77"/>
      <c r="E28" s="68"/>
      <c r="F28" s="63"/>
      <c r="G28" s="155"/>
      <c r="H28" s="156"/>
      <c r="I28" s="157"/>
      <c r="J28" s="157"/>
    </row>
    <row r="29" spans="1:10" ht="24">
      <c r="A29" s="84" t="s">
        <v>17</v>
      </c>
      <c r="B29" s="85" t="s">
        <v>55</v>
      </c>
      <c r="C29" s="62" t="s">
        <v>235</v>
      </c>
      <c r="D29" s="78" t="s">
        <v>368</v>
      </c>
      <c r="E29" s="68" t="s">
        <v>16</v>
      </c>
      <c r="F29" s="63">
        <v>3</v>
      </c>
      <c r="G29" s="155"/>
      <c r="H29" s="156"/>
      <c r="I29" s="157">
        <f t="shared" si="2"/>
        <v>0</v>
      </c>
      <c r="J29" s="157">
        <f t="shared" si="3"/>
        <v>0</v>
      </c>
    </row>
    <row r="30" spans="1:10" ht="24">
      <c r="A30" s="84" t="s">
        <v>18</v>
      </c>
      <c r="B30" s="85"/>
      <c r="C30" s="62" t="s">
        <v>25</v>
      </c>
      <c r="D30" s="79" t="s">
        <v>369</v>
      </c>
      <c r="E30" s="68" t="s">
        <v>16</v>
      </c>
      <c r="F30" s="69">
        <v>3</v>
      </c>
      <c r="G30" s="155"/>
      <c r="H30" s="156"/>
      <c r="I30" s="157">
        <f t="shared" si="2"/>
        <v>0</v>
      </c>
      <c r="J30" s="157">
        <f t="shared" si="3"/>
        <v>0</v>
      </c>
    </row>
    <row r="31" spans="1:10" ht="40.5" customHeight="1">
      <c r="A31" s="84" t="s">
        <v>20</v>
      </c>
      <c r="B31" s="85"/>
      <c r="C31" s="62" t="s">
        <v>165</v>
      </c>
      <c r="D31" s="87" t="s">
        <v>164</v>
      </c>
      <c r="E31" s="68" t="s">
        <v>19</v>
      </c>
      <c r="F31" s="69">
        <v>45</v>
      </c>
      <c r="G31" s="155"/>
      <c r="H31" s="156"/>
      <c r="I31" s="157">
        <f t="shared" si="2"/>
        <v>0</v>
      </c>
      <c r="J31" s="157">
        <f t="shared" si="3"/>
        <v>0</v>
      </c>
    </row>
    <row r="32" spans="1:10" ht="12.75">
      <c r="A32" s="84" t="s">
        <v>21</v>
      </c>
      <c r="B32" s="85"/>
      <c r="C32" s="62" t="s">
        <v>25</v>
      </c>
      <c r="D32" s="78" t="s">
        <v>53</v>
      </c>
      <c r="E32" s="68" t="s">
        <v>26</v>
      </c>
      <c r="F32" s="69">
        <v>16.95</v>
      </c>
      <c r="G32" s="155"/>
      <c r="H32" s="156"/>
      <c r="I32" s="157">
        <f t="shared" si="2"/>
        <v>0</v>
      </c>
      <c r="J32" s="157">
        <f t="shared" si="3"/>
        <v>0</v>
      </c>
    </row>
    <row r="33" spans="1:10" ht="48">
      <c r="A33" s="84" t="s">
        <v>22</v>
      </c>
      <c r="B33" s="85"/>
      <c r="C33" s="62" t="s">
        <v>25</v>
      </c>
      <c r="D33" s="168" t="s">
        <v>476</v>
      </c>
      <c r="E33" s="68" t="s">
        <v>16</v>
      </c>
      <c r="F33" s="69">
        <v>1</v>
      </c>
      <c r="G33" s="155"/>
      <c r="H33" s="156"/>
      <c r="I33" s="157">
        <f t="shared" si="2"/>
        <v>0</v>
      </c>
      <c r="J33" s="157">
        <f t="shared" si="3"/>
        <v>0</v>
      </c>
    </row>
    <row r="34" spans="1:10" ht="29.25" customHeight="1">
      <c r="A34" s="84" t="s">
        <v>23</v>
      </c>
      <c r="B34" s="85" t="s">
        <v>57</v>
      </c>
      <c r="C34" s="102" t="s">
        <v>172</v>
      </c>
      <c r="D34" s="79" t="s">
        <v>371</v>
      </c>
      <c r="E34" s="67" t="s">
        <v>16</v>
      </c>
      <c r="F34" s="69">
        <v>20</v>
      </c>
      <c r="G34" s="153"/>
      <c r="H34" s="154"/>
      <c r="I34" s="150">
        <f t="shared" si="2"/>
        <v>0</v>
      </c>
      <c r="J34" s="150">
        <f t="shared" si="3"/>
        <v>0</v>
      </c>
    </row>
    <row r="35" spans="1:10" ht="30" customHeight="1">
      <c r="A35" s="84" t="s">
        <v>24</v>
      </c>
      <c r="B35" s="85" t="s">
        <v>60</v>
      </c>
      <c r="C35" s="102" t="s">
        <v>172</v>
      </c>
      <c r="D35" s="79" t="s">
        <v>372</v>
      </c>
      <c r="E35" s="67" t="s">
        <v>16</v>
      </c>
      <c r="F35" s="69">
        <v>12</v>
      </c>
      <c r="G35" s="153"/>
      <c r="H35" s="154"/>
      <c r="I35" s="150">
        <f t="shared" si="2"/>
        <v>0</v>
      </c>
      <c r="J35" s="150">
        <f t="shared" si="3"/>
        <v>0</v>
      </c>
    </row>
    <row r="36" spans="1:10" ht="30" customHeight="1">
      <c r="A36" s="84" t="s">
        <v>27</v>
      </c>
      <c r="B36" s="85" t="s">
        <v>87</v>
      </c>
      <c r="C36" s="102" t="s">
        <v>172</v>
      </c>
      <c r="D36" s="79" t="s">
        <v>373</v>
      </c>
      <c r="E36" s="67" t="s">
        <v>16</v>
      </c>
      <c r="F36" s="69">
        <v>9</v>
      </c>
      <c r="G36" s="153"/>
      <c r="H36" s="154"/>
      <c r="I36" s="150">
        <f aca="true" t="shared" si="4" ref="I36:I37">SUM(F36*G36)</f>
        <v>0</v>
      </c>
      <c r="J36" s="150">
        <f aca="true" t="shared" si="5" ref="J36:J37">F36*H36</f>
        <v>0</v>
      </c>
    </row>
    <row r="37" spans="1:10" ht="30" customHeight="1">
      <c r="A37" s="84" t="s">
        <v>28</v>
      </c>
      <c r="B37" s="85" t="s">
        <v>88</v>
      </c>
      <c r="C37" s="102" t="s">
        <v>172</v>
      </c>
      <c r="D37" s="79" t="s">
        <v>374</v>
      </c>
      <c r="E37" s="67" t="s">
        <v>16</v>
      </c>
      <c r="F37" s="69">
        <v>9</v>
      </c>
      <c r="G37" s="153"/>
      <c r="H37" s="154"/>
      <c r="I37" s="150">
        <f t="shared" si="4"/>
        <v>0</v>
      </c>
      <c r="J37" s="150">
        <f t="shared" si="5"/>
        <v>0</v>
      </c>
    </row>
    <row r="38" spans="1:10" ht="30" customHeight="1">
      <c r="A38" s="84" t="s">
        <v>29</v>
      </c>
      <c r="B38" s="85" t="s">
        <v>89</v>
      </c>
      <c r="C38" s="102" t="s">
        <v>172</v>
      </c>
      <c r="D38" s="79" t="s">
        <v>375</v>
      </c>
      <c r="E38" s="67" t="s">
        <v>16</v>
      </c>
      <c r="F38" s="69">
        <v>12</v>
      </c>
      <c r="G38" s="153"/>
      <c r="H38" s="154"/>
      <c r="I38" s="150">
        <f aca="true" t="shared" si="6" ref="I38">SUM(F38*G38)</f>
        <v>0</v>
      </c>
      <c r="J38" s="150">
        <f aca="true" t="shared" si="7" ref="J38">F38*H38</f>
        <v>0</v>
      </c>
    </row>
    <row r="39" spans="1:10" ht="24">
      <c r="A39" s="84" t="s">
        <v>30</v>
      </c>
      <c r="B39" s="85" t="s">
        <v>58</v>
      </c>
      <c r="C39" s="102" t="s">
        <v>173</v>
      </c>
      <c r="D39" s="88" t="s">
        <v>370</v>
      </c>
      <c r="E39" s="67" t="s">
        <v>16</v>
      </c>
      <c r="F39" s="69">
        <v>2</v>
      </c>
      <c r="G39" s="153"/>
      <c r="H39" s="154"/>
      <c r="I39" s="150">
        <f t="shared" si="2"/>
        <v>0</v>
      </c>
      <c r="J39" s="150">
        <f t="shared" si="3"/>
        <v>0</v>
      </c>
    </row>
    <row r="40" spans="1:10" ht="37.5" customHeight="1">
      <c r="A40" s="84" t="s">
        <v>31</v>
      </c>
      <c r="B40" s="85" t="s">
        <v>59</v>
      </c>
      <c r="C40" s="102" t="s">
        <v>174</v>
      </c>
      <c r="D40" s="79" t="s">
        <v>377</v>
      </c>
      <c r="E40" s="67" t="s">
        <v>16</v>
      </c>
      <c r="F40" s="69">
        <v>1</v>
      </c>
      <c r="G40" s="153"/>
      <c r="H40" s="154"/>
      <c r="I40" s="150">
        <f t="shared" si="2"/>
        <v>0</v>
      </c>
      <c r="J40" s="150">
        <f t="shared" si="3"/>
        <v>0</v>
      </c>
    </row>
    <row r="41" spans="1:10" ht="36">
      <c r="A41" s="84" t="s">
        <v>32</v>
      </c>
      <c r="B41" s="85" t="s">
        <v>61</v>
      </c>
      <c r="C41" s="102" t="s">
        <v>174</v>
      </c>
      <c r="D41" s="79" t="s">
        <v>376</v>
      </c>
      <c r="E41" s="67" t="s">
        <v>16</v>
      </c>
      <c r="F41" s="69">
        <v>1</v>
      </c>
      <c r="G41" s="153"/>
      <c r="H41" s="154"/>
      <c r="I41" s="150">
        <f t="shared" si="2"/>
        <v>0</v>
      </c>
      <c r="J41" s="150">
        <f t="shared" si="3"/>
        <v>0</v>
      </c>
    </row>
    <row r="42" spans="1:10" ht="36">
      <c r="A42" s="84" t="s">
        <v>32</v>
      </c>
      <c r="B42" s="85" t="s">
        <v>62</v>
      </c>
      <c r="C42" s="102" t="s">
        <v>174</v>
      </c>
      <c r="D42" s="79" t="s">
        <v>378</v>
      </c>
      <c r="E42" s="67" t="s">
        <v>16</v>
      </c>
      <c r="F42" s="69">
        <v>1</v>
      </c>
      <c r="G42" s="153"/>
      <c r="H42" s="154"/>
      <c r="I42" s="150">
        <f t="shared" si="2"/>
        <v>0</v>
      </c>
      <c r="J42" s="150">
        <f t="shared" si="3"/>
        <v>0</v>
      </c>
    </row>
    <row r="43" spans="1:10" ht="25.5">
      <c r="A43" s="84" t="s">
        <v>33</v>
      </c>
      <c r="B43" s="90">
        <v>43678</v>
      </c>
      <c r="C43" s="103" t="s">
        <v>175</v>
      </c>
      <c r="D43" s="89" t="s">
        <v>75</v>
      </c>
      <c r="E43" s="91" t="s">
        <v>16</v>
      </c>
      <c r="F43" s="92">
        <v>6</v>
      </c>
      <c r="G43" s="155"/>
      <c r="H43" s="154"/>
      <c r="I43" s="150">
        <f t="shared" si="2"/>
        <v>0</v>
      </c>
      <c r="J43" s="150">
        <f t="shared" si="3"/>
        <v>0</v>
      </c>
    </row>
    <row r="44" spans="1:10" ht="12.75">
      <c r="A44" s="84"/>
      <c r="B44" s="90"/>
      <c r="C44" s="103"/>
      <c r="D44" s="89"/>
      <c r="E44" s="91"/>
      <c r="F44" s="92"/>
      <c r="G44" s="153"/>
      <c r="H44" s="154"/>
      <c r="I44" s="150"/>
      <c r="J44" s="150"/>
    </row>
    <row r="45" spans="1:10" ht="24">
      <c r="A45" s="84" t="s">
        <v>34</v>
      </c>
      <c r="B45" s="90" t="s">
        <v>90</v>
      </c>
      <c r="C45" s="103" t="s">
        <v>176</v>
      </c>
      <c r="D45" s="80" t="s">
        <v>379</v>
      </c>
      <c r="E45" s="67" t="s">
        <v>16</v>
      </c>
      <c r="F45" s="69">
        <v>1</v>
      </c>
      <c r="G45" s="153"/>
      <c r="H45" s="154"/>
      <c r="I45" s="150">
        <f aca="true" t="shared" si="8" ref="I45">SUM(F45*G45)</f>
        <v>0</v>
      </c>
      <c r="J45" s="150">
        <f aca="true" t="shared" si="9" ref="J45">F45*H45</f>
        <v>0</v>
      </c>
    </row>
    <row r="46" spans="1:10" ht="24">
      <c r="A46" s="84" t="s">
        <v>35</v>
      </c>
      <c r="B46" s="85" t="s">
        <v>63</v>
      </c>
      <c r="C46" s="103" t="s">
        <v>176</v>
      </c>
      <c r="D46" s="80" t="s">
        <v>380</v>
      </c>
      <c r="E46" s="67" t="s">
        <v>16</v>
      </c>
      <c r="F46" s="69">
        <v>1</v>
      </c>
      <c r="G46" s="153"/>
      <c r="H46" s="154"/>
      <c r="I46" s="150">
        <f t="shared" si="2"/>
        <v>0</v>
      </c>
      <c r="J46" s="150">
        <f t="shared" si="3"/>
        <v>0</v>
      </c>
    </row>
    <row r="47" spans="1:10" ht="24">
      <c r="A47" s="82" t="s">
        <v>36</v>
      </c>
      <c r="B47" s="83" t="s">
        <v>64</v>
      </c>
      <c r="C47" s="103" t="s">
        <v>176</v>
      </c>
      <c r="D47" s="80" t="s">
        <v>381</v>
      </c>
      <c r="E47" s="67" t="s">
        <v>16</v>
      </c>
      <c r="F47" s="71">
        <v>1</v>
      </c>
      <c r="G47" s="153"/>
      <c r="H47" s="154"/>
      <c r="I47" s="150">
        <f t="shared" si="2"/>
        <v>0</v>
      </c>
      <c r="J47" s="150">
        <f t="shared" si="3"/>
        <v>0</v>
      </c>
    </row>
    <row r="48" spans="1:10" ht="24">
      <c r="A48" s="82" t="s">
        <v>37</v>
      </c>
      <c r="B48" s="83" t="s">
        <v>65</v>
      </c>
      <c r="C48" s="103" t="s">
        <v>177</v>
      </c>
      <c r="D48" s="80" t="s">
        <v>382</v>
      </c>
      <c r="E48" s="67" t="s">
        <v>16</v>
      </c>
      <c r="F48" s="71">
        <v>1</v>
      </c>
      <c r="G48" s="153"/>
      <c r="H48" s="154"/>
      <c r="I48" s="150">
        <f t="shared" si="2"/>
        <v>0</v>
      </c>
      <c r="J48" s="150">
        <f t="shared" si="3"/>
        <v>0</v>
      </c>
    </row>
    <row r="49" spans="1:10" ht="24">
      <c r="A49" s="82" t="s">
        <v>43</v>
      </c>
      <c r="B49" s="83" t="s">
        <v>66</v>
      </c>
      <c r="C49" s="103" t="s">
        <v>177</v>
      </c>
      <c r="D49" s="80" t="s">
        <v>383</v>
      </c>
      <c r="E49" s="67" t="s">
        <v>16</v>
      </c>
      <c r="F49" s="71">
        <v>1</v>
      </c>
      <c r="G49" s="153"/>
      <c r="H49" s="154"/>
      <c r="I49" s="150">
        <f t="shared" si="2"/>
        <v>0</v>
      </c>
      <c r="J49" s="150">
        <f t="shared" si="3"/>
        <v>0</v>
      </c>
    </row>
    <row r="50" spans="1:10" ht="24">
      <c r="A50" s="82" t="s">
        <v>45</v>
      </c>
      <c r="B50" s="83" t="s">
        <v>67</v>
      </c>
      <c r="C50" s="103" t="s">
        <v>178</v>
      </c>
      <c r="D50" s="80" t="s">
        <v>384</v>
      </c>
      <c r="E50" s="67" t="s">
        <v>16</v>
      </c>
      <c r="F50" s="71">
        <v>1</v>
      </c>
      <c r="G50" s="153"/>
      <c r="H50" s="154"/>
      <c r="I50" s="150">
        <f t="shared" si="2"/>
        <v>0</v>
      </c>
      <c r="J50" s="150">
        <f t="shared" si="3"/>
        <v>0</v>
      </c>
    </row>
    <row r="51" spans="1:10" ht="24">
      <c r="A51" s="82" t="s">
        <v>46</v>
      </c>
      <c r="B51" s="83" t="s">
        <v>85</v>
      </c>
      <c r="C51" s="103" t="s">
        <v>179</v>
      </c>
      <c r="D51" s="80" t="s">
        <v>385</v>
      </c>
      <c r="E51" s="67" t="s">
        <v>16</v>
      </c>
      <c r="F51" s="71">
        <v>1</v>
      </c>
      <c r="G51" s="153"/>
      <c r="H51" s="154"/>
      <c r="I51" s="150">
        <f aca="true" t="shared" si="10" ref="I51:I52">SUM(F51*G51)</f>
        <v>0</v>
      </c>
      <c r="J51" s="150">
        <f aca="true" t="shared" si="11" ref="J51:J52">F51*H51</f>
        <v>0</v>
      </c>
    </row>
    <row r="52" spans="1:10" ht="24">
      <c r="A52" s="82" t="s">
        <v>186</v>
      </c>
      <c r="B52" s="83" t="s">
        <v>86</v>
      </c>
      <c r="C52" s="103" t="s">
        <v>179</v>
      </c>
      <c r="D52" s="80" t="s">
        <v>386</v>
      </c>
      <c r="E52" s="67" t="s">
        <v>16</v>
      </c>
      <c r="F52" s="71">
        <v>1</v>
      </c>
      <c r="G52" s="153"/>
      <c r="H52" s="154"/>
      <c r="I52" s="150">
        <f t="shared" si="10"/>
        <v>0</v>
      </c>
      <c r="J52" s="150">
        <f t="shared" si="11"/>
        <v>0</v>
      </c>
    </row>
    <row r="53" spans="1:10" ht="12.75">
      <c r="A53" s="82"/>
      <c r="B53" s="83"/>
      <c r="C53" s="22"/>
      <c r="D53" s="80"/>
      <c r="E53" s="67"/>
      <c r="F53" s="71"/>
      <c r="G53" s="153"/>
      <c r="H53" s="154"/>
      <c r="I53" s="150">
        <f aca="true" t="shared" si="12" ref="I53">SUM(F53*G53)</f>
        <v>0</v>
      </c>
      <c r="J53" s="150">
        <f aca="true" t="shared" si="13" ref="J53">F53*H53</f>
        <v>0</v>
      </c>
    </row>
    <row r="54" spans="1:10" ht="12.75">
      <c r="A54" s="82" t="s">
        <v>187</v>
      </c>
      <c r="B54" s="83" t="s">
        <v>68</v>
      </c>
      <c r="C54" s="104" t="s">
        <v>180</v>
      </c>
      <c r="D54" s="81" t="s">
        <v>387</v>
      </c>
      <c r="E54" s="67" t="s">
        <v>16</v>
      </c>
      <c r="F54" s="71">
        <v>1</v>
      </c>
      <c r="G54" s="153"/>
      <c r="H54" s="154"/>
      <c r="I54" s="150">
        <f t="shared" si="2"/>
        <v>0</v>
      </c>
      <c r="J54" s="150">
        <f t="shared" si="3"/>
        <v>0</v>
      </c>
    </row>
    <row r="55" spans="1:10" ht="12.75">
      <c r="A55" s="82" t="s">
        <v>188</v>
      </c>
      <c r="B55" s="83" t="s">
        <v>69</v>
      </c>
      <c r="C55" s="104" t="s">
        <v>180</v>
      </c>
      <c r="D55" s="81" t="s">
        <v>388</v>
      </c>
      <c r="E55" s="67" t="s">
        <v>16</v>
      </c>
      <c r="F55" s="71">
        <v>4</v>
      </c>
      <c r="G55" s="153"/>
      <c r="H55" s="154"/>
      <c r="I55" s="150">
        <f t="shared" si="2"/>
        <v>0</v>
      </c>
      <c r="J55" s="150">
        <f t="shared" si="3"/>
        <v>0</v>
      </c>
    </row>
    <row r="56" spans="1:10" ht="12.75">
      <c r="A56" s="82" t="s">
        <v>189</v>
      </c>
      <c r="B56" s="83" t="s">
        <v>70</v>
      </c>
      <c r="C56" s="104"/>
      <c r="D56" s="81" t="s">
        <v>91</v>
      </c>
      <c r="E56" s="67"/>
      <c r="F56" s="71"/>
      <c r="G56" s="153"/>
      <c r="H56" s="154"/>
      <c r="I56" s="150">
        <f t="shared" si="2"/>
        <v>0</v>
      </c>
      <c r="J56" s="150">
        <f t="shared" si="3"/>
        <v>0</v>
      </c>
    </row>
    <row r="57" spans="1:10" ht="12.75">
      <c r="A57" s="82" t="s">
        <v>190</v>
      </c>
      <c r="B57" s="83" t="s">
        <v>71</v>
      </c>
      <c r="C57" s="104" t="s">
        <v>181</v>
      </c>
      <c r="D57" s="81" t="s">
        <v>389</v>
      </c>
      <c r="E57" s="67" t="s">
        <v>16</v>
      </c>
      <c r="F57" s="71">
        <v>3</v>
      </c>
      <c r="G57" s="153"/>
      <c r="H57" s="154"/>
      <c r="I57" s="150">
        <f t="shared" si="2"/>
        <v>0</v>
      </c>
      <c r="J57" s="150">
        <f t="shared" si="3"/>
        <v>0</v>
      </c>
    </row>
    <row r="58" spans="1:10" ht="12.75">
      <c r="A58" s="82" t="s">
        <v>191</v>
      </c>
      <c r="B58" s="83" t="s">
        <v>72</v>
      </c>
      <c r="C58" s="104" t="s">
        <v>181</v>
      </c>
      <c r="D58" s="81" t="s">
        <v>390</v>
      </c>
      <c r="E58" s="67" t="s">
        <v>16</v>
      </c>
      <c r="F58" s="71">
        <v>1</v>
      </c>
      <c r="G58" s="153"/>
      <c r="H58" s="154"/>
      <c r="I58" s="150">
        <f t="shared" si="2"/>
        <v>0</v>
      </c>
      <c r="J58" s="150">
        <f t="shared" si="3"/>
        <v>0</v>
      </c>
    </row>
    <row r="59" spans="1:10" ht="12.75">
      <c r="A59" s="82"/>
      <c r="B59" s="83"/>
      <c r="C59" s="104"/>
      <c r="D59" s="70"/>
      <c r="E59" s="67" t="s">
        <v>16</v>
      </c>
      <c r="F59" s="71"/>
      <c r="G59" s="153"/>
      <c r="H59" s="154"/>
      <c r="I59" s="150">
        <f t="shared" si="2"/>
        <v>0</v>
      </c>
      <c r="J59" s="150">
        <f t="shared" si="3"/>
        <v>0</v>
      </c>
    </row>
    <row r="60" spans="1:10" ht="12.75">
      <c r="A60" s="82" t="s">
        <v>192</v>
      </c>
      <c r="B60" s="83" t="s">
        <v>73</v>
      </c>
      <c r="C60" s="104" t="s">
        <v>214</v>
      </c>
      <c r="D60" s="81" t="s">
        <v>391</v>
      </c>
      <c r="E60" s="67" t="s">
        <v>16</v>
      </c>
      <c r="F60" s="71">
        <v>14</v>
      </c>
      <c r="G60" s="153"/>
      <c r="H60" s="154"/>
      <c r="I60" s="150">
        <f t="shared" si="2"/>
        <v>0</v>
      </c>
      <c r="J60" s="150">
        <f t="shared" si="3"/>
        <v>0</v>
      </c>
    </row>
    <row r="61" spans="1:10" ht="12.75">
      <c r="A61" s="82" t="s">
        <v>193</v>
      </c>
      <c r="B61" s="83" t="s">
        <v>74</v>
      </c>
      <c r="C61" s="104" t="s">
        <v>214</v>
      </c>
      <c r="D61" s="81" t="s">
        <v>392</v>
      </c>
      <c r="E61" s="67" t="s">
        <v>16</v>
      </c>
      <c r="F61" s="71">
        <v>3</v>
      </c>
      <c r="G61" s="153"/>
      <c r="H61" s="154"/>
      <c r="I61" s="150">
        <f t="shared" si="2"/>
        <v>0</v>
      </c>
      <c r="J61" s="150">
        <f t="shared" si="3"/>
        <v>0</v>
      </c>
    </row>
    <row r="62" spans="1:10" ht="12.75">
      <c r="A62" s="82" t="s">
        <v>194</v>
      </c>
      <c r="B62" s="83" t="s">
        <v>76</v>
      </c>
      <c r="C62" s="104" t="s">
        <v>214</v>
      </c>
      <c r="D62" s="81" t="s">
        <v>393</v>
      </c>
      <c r="E62" s="67" t="s">
        <v>16</v>
      </c>
      <c r="F62" s="71">
        <v>7</v>
      </c>
      <c r="G62" s="153"/>
      <c r="H62" s="154"/>
      <c r="I62" s="150">
        <f t="shared" si="2"/>
        <v>0</v>
      </c>
      <c r="J62" s="150">
        <f t="shared" si="3"/>
        <v>0</v>
      </c>
    </row>
    <row r="63" spans="1:10" ht="12.75">
      <c r="A63" s="82" t="s">
        <v>195</v>
      </c>
      <c r="B63" s="83" t="s">
        <v>77</v>
      </c>
      <c r="C63" s="104" t="s">
        <v>214</v>
      </c>
      <c r="D63" s="81" t="s">
        <v>394</v>
      </c>
      <c r="E63" s="67" t="s">
        <v>16</v>
      </c>
      <c r="F63" s="71">
        <v>3</v>
      </c>
      <c r="G63" s="153"/>
      <c r="H63" s="154"/>
      <c r="I63" s="150">
        <f t="shared" si="2"/>
        <v>0</v>
      </c>
      <c r="J63" s="150">
        <f t="shared" si="3"/>
        <v>0</v>
      </c>
    </row>
    <row r="64" spans="1:10" ht="12.75">
      <c r="A64" s="82" t="s">
        <v>196</v>
      </c>
      <c r="B64" s="83" t="s">
        <v>82</v>
      </c>
      <c r="C64" s="104" t="s">
        <v>214</v>
      </c>
      <c r="D64" s="81" t="s">
        <v>395</v>
      </c>
      <c r="E64" s="67" t="s">
        <v>16</v>
      </c>
      <c r="F64" s="71">
        <v>1</v>
      </c>
      <c r="G64" s="153"/>
      <c r="H64" s="154"/>
      <c r="I64" s="150">
        <f aca="true" t="shared" si="14" ref="I64:I65">SUM(F64*G64)</f>
        <v>0</v>
      </c>
      <c r="J64" s="150">
        <f aca="true" t="shared" si="15" ref="J64:J65">F64*H64</f>
        <v>0</v>
      </c>
    </row>
    <row r="65" spans="1:10" ht="12.75">
      <c r="A65" s="82" t="s">
        <v>197</v>
      </c>
      <c r="B65" s="83" t="s">
        <v>83</v>
      </c>
      <c r="C65" s="104" t="s">
        <v>214</v>
      </c>
      <c r="D65" s="81" t="s">
        <v>396</v>
      </c>
      <c r="E65" s="67" t="s">
        <v>16</v>
      </c>
      <c r="F65" s="71">
        <v>3</v>
      </c>
      <c r="G65" s="153"/>
      <c r="H65" s="154"/>
      <c r="I65" s="150">
        <f t="shared" si="14"/>
        <v>0</v>
      </c>
      <c r="J65" s="150">
        <f t="shared" si="15"/>
        <v>0</v>
      </c>
    </row>
    <row r="66" spans="1:10" ht="24">
      <c r="A66" s="84" t="s">
        <v>198</v>
      </c>
      <c r="B66" s="85" t="s">
        <v>78</v>
      </c>
      <c r="C66" s="104" t="s">
        <v>214</v>
      </c>
      <c r="D66" s="93" t="s">
        <v>397</v>
      </c>
      <c r="E66" s="68" t="s">
        <v>16</v>
      </c>
      <c r="F66" s="69">
        <v>6</v>
      </c>
      <c r="G66" s="155"/>
      <c r="H66" s="154"/>
      <c r="I66" s="150">
        <f t="shared" si="2"/>
        <v>0</v>
      </c>
      <c r="J66" s="150">
        <f t="shared" si="3"/>
        <v>0</v>
      </c>
    </row>
    <row r="67" spans="1:10" ht="24">
      <c r="A67" s="82" t="s">
        <v>199</v>
      </c>
      <c r="B67" s="83" t="s">
        <v>79</v>
      </c>
      <c r="C67" s="104" t="s">
        <v>214</v>
      </c>
      <c r="D67" s="93" t="s">
        <v>398</v>
      </c>
      <c r="E67" s="67" t="s">
        <v>16</v>
      </c>
      <c r="F67" s="71">
        <v>3</v>
      </c>
      <c r="G67" s="153"/>
      <c r="H67" s="154"/>
      <c r="I67" s="150">
        <f t="shared" si="2"/>
        <v>0</v>
      </c>
      <c r="J67" s="150">
        <f t="shared" si="3"/>
        <v>0</v>
      </c>
    </row>
    <row r="68" spans="1:10" ht="24">
      <c r="A68" s="82" t="s">
        <v>200</v>
      </c>
      <c r="B68" s="83" t="s">
        <v>80</v>
      </c>
      <c r="C68" s="104" t="s">
        <v>214</v>
      </c>
      <c r="D68" s="93" t="s">
        <v>399</v>
      </c>
      <c r="E68" s="67" t="s">
        <v>16</v>
      </c>
      <c r="F68" s="71">
        <v>9</v>
      </c>
      <c r="G68" s="153"/>
      <c r="H68" s="154"/>
      <c r="I68" s="150">
        <f t="shared" si="2"/>
        <v>0</v>
      </c>
      <c r="J68" s="150">
        <f t="shared" si="3"/>
        <v>0</v>
      </c>
    </row>
    <row r="69" spans="1:10" ht="24">
      <c r="A69" s="82" t="s">
        <v>201</v>
      </c>
      <c r="B69" s="83" t="s">
        <v>81</v>
      </c>
      <c r="C69" s="104" t="s">
        <v>214</v>
      </c>
      <c r="D69" s="93" t="s">
        <v>400</v>
      </c>
      <c r="E69" s="67" t="s">
        <v>16</v>
      </c>
      <c r="F69" s="71">
        <v>1</v>
      </c>
      <c r="G69" s="153"/>
      <c r="H69" s="154"/>
      <c r="I69" s="150">
        <f t="shared" si="2"/>
        <v>0</v>
      </c>
      <c r="J69" s="150">
        <f t="shared" si="3"/>
        <v>0</v>
      </c>
    </row>
    <row r="70" spans="1:10" ht="12.75">
      <c r="A70" s="82"/>
      <c r="B70" s="83"/>
      <c r="C70" s="104"/>
      <c r="D70" s="72"/>
      <c r="E70" s="67" t="s">
        <v>16</v>
      </c>
      <c r="F70" s="71"/>
      <c r="G70" s="153"/>
      <c r="H70" s="154"/>
      <c r="I70" s="150">
        <f t="shared" si="2"/>
        <v>0</v>
      </c>
      <c r="J70" s="150">
        <f t="shared" si="3"/>
        <v>0</v>
      </c>
    </row>
    <row r="71" spans="1:10" ht="24">
      <c r="A71" s="82" t="s">
        <v>202</v>
      </c>
      <c r="B71" s="83" t="s">
        <v>84</v>
      </c>
      <c r="C71" s="104" t="s">
        <v>215</v>
      </c>
      <c r="D71" s="96" t="s">
        <v>401</v>
      </c>
      <c r="E71" s="67" t="s">
        <v>16</v>
      </c>
      <c r="F71" s="71">
        <v>2</v>
      </c>
      <c r="G71" s="153"/>
      <c r="H71" s="154"/>
      <c r="I71" s="150">
        <f t="shared" si="2"/>
        <v>0</v>
      </c>
      <c r="J71" s="150">
        <f t="shared" si="3"/>
        <v>0</v>
      </c>
    </row>
    <row r="72" spans="1:10" ht="12.75">
      <c r="A72" s="82"/>
      <c r="B72" s="83"/>
      <c r="C72" s="59"/>
      <c r="D72" s="73"/>
      <c r="E72" s="67" t="s">
        <v>16</v>
      </c>
      <c r="F72" s="71"/>
      <c r="G72" s="153"/>
      <c r="H72" s="154"/>
      <c r="I72" s="150">
        <f t="shared" si="2"/>
        <v>0</v>
      </c>
      <c r="J72" s="150">
        <f t="shared" si="3"/>
        <v>0</v>
      </c>
    </row>
    <row r="73" spans="1:14" ht="24">
      <c r="A73" s="82"/>
      <c r="B73" s="83"/>
      <c r="C73" s="22"/>
      <c r="D73" s="54" t="s">
        <v>149</v>
      </c>
      <c r="E73" s="67"/>
      <c r="F73" s="71"/>
      <c r="G73" s="153"/>
      <c r="H73" s="154"/>
      <c r="I73" s="150">
        <f t="shared" si="2"/>
        <v>0</v>
      </c>
      <c r="J73" s="150">
        <f t="shared" si="3"/>
        <v>0</v>
      </c>
      <c r="M73" s="109"/>
      <c r="N73" s="109"/>
    </row>
    <row r="74" spans="1:14" ht="12.75">
      <c r="A74" s="82" t="s">
        <v>203</v>
      </c>
      <c r="B74" s="83"/>
      <c r="C74" s="59" t="s">
        <v>224</v>
      </c>
      <c r="D74" s="81" t="s">
        <v>150</v>
      </c>
      <c r="E74" s="67" t="s">
        <v>19</v>
      </c>
      <c r="F74" s="71">
        <v>22.6</v>
      </c>
      <c r="G74" s="153"/>
      <c r="H74" s="154"/>
      <c r="I74" s="150">
        <f t="shared" si="2"/>
        <v>0</v>
      </c>
      <c r="J74" s="150">
        <f t="shared" si="3"/>
        <v>0</v>
      </c>
      <c r="M74" s="110"/>
      <c r="N74" s="109"/>
    </row>
    <row r="75" spans="1:14" ht="12.75">
      <c r="A75" s="82" t="s">
        <v>204</v>
      </c>
      <c r="B75" s="86"/>
      <c r="C75" s="59" t="s">
        <v>222</v>
      </c>
      <c r="D75" s="81" t="s">
        <v>166</v>
      </c>
      <c r="E75" s="67" t="s">
        <v>19</v>
      </c>
      <c r="F75" s="71">
        <v>46.1</v>
      </c>
      <c r="G75" s="153"/>
      <c r="H75" s="154"/>
      <c r="I75" s="150">
        <f t="shared" si="2"/>
        <v>0</v>
      </c>
      <c r="J75" s="150">
        <f t="shared" si="3"/>
        <v>0</v>
      </c>
      <c r="M75" s="110"/>
      <c r="N75" s="109"/>
    </row>
    <row r="76" spans="1:14" ht="12.75">
      <c r="A76" s="82" t="s">
        <v>205</v>
      </c>
      <c r="B76" s="86"/>
      <c r="C76" s="59" t="s">
        <v>223</v>
      </c>
      <c r="D76" s="81" t="s">
        <v>151</v>
      </c>
      <c r="E76" s="67" t="s">
        <v>19</v>
      </c>
      <c r="F76" s="71">
        <v>35.5</v>
      </c>
      <c r="G76" s="153"/>
      <c r="H76" s="154"/>
      <c r="I76" s="150">
        <f t="shared" si="2"/>
        <v>0</v>
      </c>
      <c r="J76" s="150">
        <f t="shared" si="3"/>
        <v>0</v>
      </c>
      <c r="M76" s="110"/>
      <c r="N76" s="109"/>
    </row>
    <row r="77" spans="1:14" ht="12.75">
      <c r="A77" s="82" t="s">
        <v>206</v>
      </c>
      <c r="B77" s="86"/>
      <c r="C77" s="59" t="s">
        <v>225</v>
      </c>
      <c r="D77" s="81" t="s">
        <v>167</v>
      </c>
      <c r="E77" s="67" t="s">
        <v>19</v>
      </c>
      <c r="F77" s="71">
        <v>7</v>
      </c>
      <c r="G77" s="153"/>
      <c r="H77" s="154"/>
      <c r="I77" s="150">
        <f t="shared" si="2"/>
        <v>0</v>
      </c>
      <c r="J77" s="150">
        <f t="shared" si="3"/>
        <v>0</v>
      </c>
      <c r="M77" s="110"/>
      <c r="N77" s="109"/>
    </row>
    <row r="78" spans="1:14" ht="12.75">
      <c r="A78" s="82" t="s">
        <v>207</v>
      </c>
      <c r="B78" s="86"/>
      <c r="C78" s="59" t="s">
        <v>226</v>
      </c>
      <c r="D78" s="81" t="s">
        <v>168</v>
      </c>
      <c r="E78" s="67" t="s">
        <v>19</v>
      </c>
      <c r="F78" s="71">
        <v>17.6</v>
      </c>
      <c r="G78" s="153"/>
      <c r="H78" s="154"/>
      <c r="I78" s="150">
        <f t="shared" si="2"/>
        <v>0</v>
      </c>
      <c r="J78" s="150">
        <f t="shared" si="3"/>
        <v>0</v>
      </c>
      <c r="M78" s="110"/>
      <c r="N78" s="109"/>
    </row>
    <row r="79" spans="1:14" ht="12.75">
      <c r="A79" s="82" t="s">
        <v>208</v>
      </c>
      <c r="B79" s="86"/>
      <c r="C79" s="59" t="s">
        <v>227</v>
      </c>
      <c r="D79" s="81" t="s">
        <v>169</v>
      </c>
      <c r="E79" s="67" t="s">
        <v>19</v>
      </c>
      <c r="F79" s="71">
        <v>23</v>
      </c>
      <c r="G79" s="153"/>
      <c r="H79" s="154"/>
      <c r="I79" s="150">
        <f aca="true" t="shared" si="16" ref="I79">SUM(F79*G79)</f>
        <v>0</v>
      </c>
      <c r="J79" s="150">
        <f aca="true" t="shared" si="17" ref="J79">F79*H79</f>
        <v>0</v>
      </c>
      <c r="M79" s="110"/>
      <c r="N79" s="109"/>
    </row>
    <row r="80" spans="1:10" ht="12.75">
      <c r="A80" s="82"/>
      <c r="B80" s="86"/>
      <c r="C80" s="22"/>
      <c r="D80" s="99"/>
      <c r="E80" s="67"/>
      <c r="F80" s="71"/>
      <c r="G80" s="153"/>
      <c r="H80" s="154"/>
      <c r="I80" s="150">
        <f t="shared" si="2"/>
        <v>0</v>
      </c>
      <c r="J80" s="150">
        <f t="shared" si="3"/>
        <v>0</v>
      </c>
    </row>
    <row r="81" spans="1:10" ht="24">
      <c r="A81" s="82"/>
      <c r="B81" s="86"/>
      <c r="C81" s="22"/>
      <c r="D81" s="54" t="s">
        <v>170</v>
      </c>
      <c r="E81" s="67"/>
      <c r="F81" s="71"/>
      <c r="G81" s="153"/>
      <c r="H81" s="154"/>
      <c r="I81" s="150">
        <f aca="true" t="shared" si="18" ref="I81:I83">SUM(F81*G81)</f>
        <v>0</v>
      </c>
      <c r="J81" s="150">
        <f aca="true" t="shared" si="19" ref="J81:J83">F81*H81</f>
        <v>0</v>
      </c>
    </row>
    <row r="82" spans="1:10" ht="12.75">
      <c r="A82" s="82" t="s">
        <v>209</v>
      </c>
      <c r="B82" s="86"/>
      <c r="C82" s="59" t="s">
        <v>174</v>
      </c>
      <c r="D82" s="81" t="s">
        <v>169</v>
      </c>
      <c r="E82" s="67" t="s">
        <v>19</v>
      </c>
      <c r="F82" s="71">
        <v>5</v>
      </c>
      <c r="G82" s="153"/>
      <c r="H82" s="154"/>
      <c r="I82" s="150">
        <f t="shared" si="18"/>
        <v>0</v>
      </c>
      <c r="J82" s="150">
        <f t="shared" si="19"/>
        <v>0</v>
      </c>
    </row>
    <row r="83" spans="1:10" ht="12.75">
      <c r="A83" s="82"/>
      <c r="B83" s="86"/>
      <c r="C83" s="22"/>
      <c r="D83" s="99"/>
      <c r="E83" s="67"/>
      <c r="F83" s="71"/>
      <c r="G83" s="153"/>
      <c r="H83" s="154"/>
      <c r="I83" s="150">
        <f t="shared" si="18"/>
        <v>0</v>
      </c>
      <c r="J83" s="150">
        <f t="shared" si="19"/>
        <v>0</v>
      </c>
    </row>
    <row r="84" spans="1:12" ht="36">
      <c r="A84" s="82"/>
      <c r="B84" s="143"/>
      <c r="C84" s="125"/>
      <c r="D84" s="126" t="s">
        <v>152</v>
      </c>
      <c r="E84" s="68"/>
      <c r="F84" s="69"/>
      <c r="G84" s="155"/>
      <c r="H84" s="156"/>
      <c r="I84" s="157">
        <f t="shared" si="2"/>
        <v>0</v>
      </c>
      <c r="J84" s="157">
        <f t="shared" si="3"/>
        <v>0</v>
      </c>
      <c r="K84" s="135"/>
      <c r="L84" s="135"/>
    </row>
    <row r="85" spans="1:12" ht="12.75">
      <c r="A85" s="82" t="s">
        <v>210</v>
      </c>
      <c r="B85" s="143"/>
      <c r="C85" s="125" t="s">
        <v>155</v>
      </c>
      <c r="D85" s="100" t="s">
        <v>153</v>
      </c>
      <c r="E85" s="127" t="s">
        <v>19</v>
      </c>
      <c r="F85" s="69">
        <v>93.5</v>
      </c>
      <c r="G85" s="155"/>
      <c r="H85" s="156"/>
      <c r="I85" s="157">
        <f t="shared" si="2"/>
        <v>0</v>
      </c>
      <c r="J85" s="157">
        <f t="shared" si="3"/>
        <v>0</v>
      </c>
      <c r="K85" s="135"/>
      <c r="L85" s="135"/>
    </row>
    <row r="86" spans="1:12" ht="12.75">
      <c r="A86" s="82" t="s">
        <v>211</v>
      </c>
      <c r="B86" s="143"/>
      <c r="C86" s="125" t="s">
        <v>156</v>
      </c>
      <c r="D86" s="87" t="s">
        <v>154</v>
      </c>
      <c r="E86" s="127" t="s">
        <v>19</v>
      </c>
      <c r="F86" s="69">
        <v>87.4</v>
      </c>
      <c r="G86" s="155"/>
      <c r="H86" s="156"/>
      <c r="I86" s="157">
        <f t="shared" si="2"/>
        <v>0</v>
      </c>
      <c r="J86" s="157">
        <f t="shared" si="3"/>
        <v>0</v>
      </c>
      <c r="K86" s="135"/>
      <c r="L86" s="135"/>
    </row>
    <row r="87" spans="1:12" ht="12.75">
      <c r="A87" s="82" t="s">
        <v>212</v>
      </c>
      <c r="B87" s="143"/>
      <c r="C87" s="125" t="s">
        <v>218</v>
      </c>
      <c r="D87" s="87" t="s">
        <v>171</v>
      </c>
      <c r="E87" s="127" t="s">
        <v>19</v>
      </c>
      <c r="F87" s="69">
        <v>6</v>
      </c>
      <c r="G87" s="155"/>
      <c r="H87" s="156"/>
      <c r="I87" s="157">
        <f t="shared" si="2"/>
        <v>0</v>
      </c>
      <c r="J87" s="157">
        <f t="shared" si="3"/>
        <v>0</v>
      </c>
      <c r="K87" s="135"/>
      <c r="L87" s="135"/>
    </row>
    <row r="88" spans="1:12" ht="12.75">
      <c r="A88" s="82"/>
      <c r="B88" s="143"/>
      <c r="C88" s="62"/>
      <c r="D88" s="87"/>
      <c r="E88" s="127"/>
      <c r="F88" s="69"/>
      <c r="G88" s="155"/>
      <c r="H88" s="156"/>
      <c r="I88" s="157">
        <f t="shared" si="2"/>
        <v>0</v>
      </c>
      <c r="J88" s="157">
        <f t="shared" si="3"/>
        <v>0</v>
      </c>
      <c r="K88" s="135"/>
      <c r="L88" s="135"/>
    </row>
    <row r="89" spans="1:12" ht="12.75">
      <c r="A89" s="82" t="s">
        <v>213</v>
      </c>
      <c r="B89" s="143"/>
      <c r="C89" s="62" t="s">
        <v>25</v>
      </c>
      <c r="D89" s="100" t="s">
        <v>160</v>
      </c>
      <c r="E89" s="68" t="s">
        <v>147</v>
      </c>
      <c r="F89" s="69">
        <v>465</v>
      </c>
      <c r="G89" s="155"/>
      <c r="H89" s="156"/>
      <c r="I89" s="157">
        <f t="shared" si="2"/>
        <v>0</v>
      </c>
      <c r="J89" s="157">
        <f t="shared" si="3"/>
        <v>0</v>
      </c>
      <c r="K89" s="135"/>
      <c r="L89" s="135"/>
    </row>
    <row r="90" spans="1:12" ht="12.75">
      <c r="A90" s="82"/>
      <c r="B90" s="143"/>
      <c r="C90" s="62"/>
      <c r="D90" s="66"/>
      <c r="E90" s="68"/>
      <c r="F90" s="69"/>
      <c r="G90" s="155"/>
      <c r="H90" s="156"/>
      <c r="I90" s="157">
        <f t="shared" si="2"/>
        <v>0</v>
      </c>
      <c r="J90" s="157">
        <f t="shared" si="3"/>
        <v>0</v>
      </c>
      <c r="K90" s="135"/>
      <c r="L90" s="135"/>
    </row>
    <row r="91" spans="1:12" ht="24">
      <c r="A91" s="82" t="s">
        <v>219</v>
      </c>
      <c r="B91" s="143"/>
      <c r="C91" s="62"/>
      <c r="D91" s="96" t="s">
        <v>234</v>
      </c>
      <c r="E91" s="68" t="s">
        <v>147</v>
      </c>
      <c r="F91" s="69">
        <v>55</v>
      </c>
      <c r="G91" s="155"/>
      <c r="H91" s="156"/>
      <c r="I91" s="157">
        <f aca="true" t="shared" si="20" ref="I91:I92">SUM(F91*G91)</f>
        <v>0</v>
      </c>
      <c r="J91" s="157">
        <f aca="true" t="shared" si="21" ref="J91:J92">F91*H91</f>
        <v>0</v>
      </c>
      <c r="K91" s="135"/>
      <c r="L91" s="135"/>
    </row>
    <row r="92" spans="1:12" ht="12.75">
      <c r="A92" s="82"/>
      <c r="B92" s="143"/>
      <c r="C92" s="62"/>
      <c r="D92" s="66"/>
      <c r="E92" s="68"/>
      <c r="F92" s="69"/>
      <c r="G92" s="155"/>
      <c r="H92" s="156"/>
      <c r="I92" s="157">
        <f t="shared" si="20"/>
        <v>0</v>
      </c>
      <c r="J92" s="157">
        <f t="shared" si="21"/>
        <v>0</v>
      </c>
      <c r="K92" s="135"/>
      <c r="L92" s="135"/>
    </row>
    <row r="93" spans="1:12" ht="24">
      <c r="A93" s="82" t="s">
        <v>220</v>
      </c>
      <c r="B93" s="143"/>
      <c r="C93" s="62"/>
      <c r="D93" s="96" t="s">
        <v>157</v>
      </c>
      <c r="E93" s="68" t="s">
        <v>147</v>
      </c>
      <c r="F93" s="69">
        <v>30</v>
      </c>
      <c r="G93" s="155"/>
      <c r="H93" s="156"/>
      <c r="I93" s="157">
        <f t="shared" si="2"/>
        <v>0</v>
      </c>
      <c r="J93" s="157">
        <f t="shared" si="3"/>
        <v>0</v>
      </c>
      <c r="K93" s="135"/>
      <c r="L93" s="135"/>
    </row>
    <row r="94" spans="1:12" ht="12.75">
      <c r="A94" s="82"/>
      <c r="B94" s="143"/>
      <c r="C94" s="62"/>
      <c r="D94" s="66"/>
      <c r="E94" s="68"/>
      <c r="F94" s="69"/>
      <c r="G94" s="155"/>
      <c r="H94" s="156"/>
      <c r="I94" s="157">
        <f t="shared" si="2"/>
        <v>0</v>
      </c>
      <c r="J94" s="157">
        <f t="shared" si="3"/>
        <v>0</v>
      </c>
      <c r="K94" s="135"/>
      <c r="L94" s="135"/>
    </row>
    <row r="95" spans="1:10" ht="38.25">
      <c r="A95" s="82"/>
      <c r="B95" s="86"/>
      <c r="C95" s="22"/>
      <c r="D95" s="72" t="s">
        <v>158</v>
      </c>
      <c r="E95" s="67"/>
      <c r="F95" s="71"/>
      <c r="G95" s="153"/>
      <c r="H95" s="154"/>
      <c r="I95" s="150">
        <f t="shared" si="2"/>
        <v>0</v>
      </c>
      <c r="J95" s="150">
        <f t="shared" si="3"/>
        <v>0</v>
      </c>
    </row>
    <row r="96" spans="1:10" ht="12.75">
      <c r="A96" s="82" t="s">
        <v>221</v>
      </c>
      <c r="B96" s="86"/>
      <c r="C96" s="22" t="s">
        <v>254</v>
      </c>
      <c r="D96" s="70" t="s">
        <v>153</v>
      </c>
      <c r="E96" s="67" t="s">
        <v>16</v>
      </c>
      <c r="F96" s="71">
        <v>2</v>
      </c>
      <c r="G96" s="153"/>
      <c r="H96" s="154"/>
      <c r="I96" s="150">
        <f t="shared" si="2"/>
        <v>0</v>
      </c>
      <c r="J96" s="150">
        <f t="shared" si="3"/>
        <v>0</v>
      </c>
    </row>
    <row r="97" spans="1:10" ht="12.75">
      <c r="A97" s="82" t="s">
        <v>256</v>
      </c>
      <c r="B97" s="86"/>
      <c r="C97" s="22" t="s">
        <v>159</v>
      </c>
      <c r="D97" s="70" t="s">
        <v>154</v>
      </c>
      <c r="E97" s="67" t="s">
        <v>16</v>
      </c>
      <c r="F97" s="71">
        <v>4</v>
      </c>
      <c r="G97" s="153"/>
      <c r="H97" s="154"/>
      <c r="I97" s="150">
        <f aca="true" t="shared" si="22" ref="I97:I98">SUM(F97*G97)</f>
        <v>0</v>
      </c>
      <c r="J97" s="150">
        <f aca="true" t="shared" si="23" ref="J97:J98">F97*H97</f>
        <v>0</v>
      </c>
    </row>
    <row r="98" spans="1:10" ht="12.75">
      <c r="A98" s="82" t="s">
        <v>257</v>
      </c>
      <c r="B98" s="86"/>
      <c r="C98" s="22" t="s">
        <v>255</v>
      </c>
      <c r="D98" s="70" t="s">
        <v>171</v>
      </c>
      <c r="E98" s="67" t="s">
        <v>16</v>
      </c>
      <c r="F98" s="71">
        <v>6</v>
      </c>
      <c r="G98" s="153"/>
      <c r="H98" s="154"/>
      <c r="I98" s="150">
        <f t="shared" si="22"/>
        <v>0</v>
      </c>
      <c r="J98" s="150">
        <f t="shared" si="23"/>
        <v>0</v>
      </c>
    </row>
    <row r="99" spans="1:10" ht="12.75">
      <c r="A99" s="82"/>
      <c r="B99" s="86"/>
      <c r="C99" s="22"/>
      <c r="D99" s="70"/>
      <c r="E99" s="67"/>
      <c r="F99" s="71"/>
      <c r="G99" s="153"/>
      <c r="H99" s="154"/>
      <c r="I99" s="150">
        <f t="shared" si="2"/>
        <v>0</v>
      </c>
      <c r="J99" s="150">
        <f t="shared" si="3"/>
        <v>0</v>
      </c>
    </row>
    <row r="100" spans="1:10" ht="38.25">
      <c r="A100" s="82"/>
      <c r="B100" s="86"/>
      <c r="C100" s="22"/>
      <c r="D100" s="72" t="s">
        <v>233</v>
      </c>
      <c r="E100" s="67"/>
      <c r="F100" s="71"/>
      <c r="G100" s="153"/>
      <c r="H100" s="154"/>
      <c r="I100" s="150">
        <f aca="true" t="shared" si="24" ref="I100">SUM(F100*G100)</f>
        <v>0</v>
      </c>
      <c r="J100" s="150">
        <f aca="true" t="shared" si="25" ref="J100">F100*H100</f>
        <v>0</v>
      </c>
    </row>
    <row r="101" spans="1:10" ht="12.75">
      <c r="A101" s="82" t="s">
        <v>258</v>
      </c>
      <c r="B101" s="86"/>
      <c r="C101" s="22" t="s">
        <v>231</v>
      </c>
      <c r="D101" s="70" t="s">
        <v>232</v>
      </c>
      <c r="E101" s="67" t="s">
        <v>16</v>
      </c>
      <c r="F101" s="71">
        <v>3</v>
      </c>
      <c r="G101" s="153"/>
      <c r="H101" s="154"/>
      <c r="I101" s="150">
        <f aca="true" t="shared" si="26" ref="I101">SUM(F101*G101)</f>
        <v>0</v>
      </c>
      <c r="J101" s="150">
        <f aca="true" t="shared" si="27" ref="J101">F101*H101</f>
        <v>0</v>
      </c>
    </row>
    <row r="102" spans="1:10" ht="12.75">
      <c r="A102" s="82" t="s">
        <v>259</v>
      </c>
      <c r="B102" s="86"/>
      <c r="C102" s="22" t="s">
        <v>229</v>
      </c>
      <c r="D102" s="70" t="s">
        <v>230</v>
      </c>
      <c r="E102" s="67" t="s">
        <v>16</v>
      </c>
      <c r="F102" s="71">
        <v>2</v>
      </c>
      <c r="G102" s="153"/>
      <c r="H102" s="154"/>
      <c r="I102" s="150">
        <f>SUM(F102*G102)</f>
        <v>0</v>
      </c>
      <c r="J102" s="150">
        <f>F102*H102</f>
        <v>0</v>
      </c>
    </row>
    <row r="103" spans="1:10" ht="12.75">
      <c r="A103" s="82"/>
      <c r="B103" s="86"/>
      <c r="C103" s="22"/>
      <c r="D103" s="70"/>
      <c r="E103" s="67"/>
      <c r="F103" s="71"/>
      <c r="G103" s="153"/>
      <c r="H103" s="154"/>
      <c r="I103" s="150">
        <f>SUM(F103*G103)</f>
        <v>0</v>
      </c>
      <c r="J103" s="150">
        <f>F103*H103</f>
        <v>0</v>
      </c>
    </row>
    <row r="104" spans="1:10" ht="12.75">
      <c r="A104" s="82" t="s">
        <v>260</v>
      </c>
      <c r="B104" s="86"/>
      <c r="C104" s="27" t="s">
        <v>174</v>
      </c>
      <c r="D104" s="70" t="s">
        <v>239</v>
      </c>
      <c r="E104" s="67" t="s">
        <v>26</v>
      </c>
      <c r="F104" s="71">
        <v>150</v>
      </c>
      <c r="G104" s="153"/>
      <c r="H104" s="154"/>
      <c r="I104" s="150">
        <f aca="true" t="shared" si="28" ref="I104">SUM(F104*G104)</f>
        <v>0</v>
      </c>
      <c r="J104" s="150">
        <f aca="true" t="shared" si="29" ref="J104">F104*H104</f>
        <v>0</v>
      </c>
    </row>
    <row r="105" spans="1:10" ht="12.75">
      <c r="A105" s="82" t="s">
        <v>261</v>
      </c>
      <c r="B105" s="86"/>
      <c r="C105" s="27" t="s">
        <v>174</v>
      </c>
      <c r="D105" s="70" t="s">
        <v>228</v>
      </c>
      <c r="E105" s="67" t="s">
        <v>26</v>
      </c>
      <c r="F105" s="71">
        <v>45</v>
      </c>
      <c r="G105" s="153"/>
      <c r="H105" s="154"/>
      <c r="I105" s="150">
        <f t="shared" si="2"/>
        <v>0</v>
      </c>
      <c r="J105" s="150">
        <f t="shared" si="3"/>
        <v>0</v>
      </c>
    </row>
    <row r="106" spans="1:10" ht="12.75">
      <c r="A106" s="82"/>
      <c r="B106" s="86"/>
      <c r="C106" s="28"/>
      <c r="D106" s="74"/>
      <c r="E106" s="74"/>
      <c r="F106" s="58"/>
      <c r="G106" s="153"/>
      <c r="H106" s="154"/>
      <c r="I106" s="150">
        <f t="shared" si="2"/>
        <v>0</v>
      </c>
      <c r="J106" s="150">
        <f t="shared" si="3"/>
        <v>0</v>
      </c>
    </row>
    <row r="107" spans="1:10" ht="12.75">
      <c r="A107" s="82"/>
      <c r="B107" s="86"/>
      <c r="C107" s="28"/>
      <c r="D107" s="74"/>
      <c r="E107" s="74"/>
      <c r="F107" s="75"/>
      <c r="G107" s="153"/>
      <c r="H107" s="154"/>
      <c r="I107" s="157"/>
      <c r="J107" s="157"/>
    </row>
    <row r="108" spans="1:10" ht="12.75">
      <c r="A108" s="20"/>
      <c r="B108" s="29"/>
      <c r="C108" s="30"/>
      <c r="D108" s="64" t="s">
        <v>38</v>
      </c>
      <c r="E108" s="64"/>
      <c r="F108" s="65"/>
      <c r="G108" s="153"/>
      <c r="H108" s="154"/>
      <c r="I108" s="158">
        <f>SUM(I21:I106)</f>
        <v>0</v>
      </c>
      <c r="J108" s="158">
        <f>SUM(J21:J106)</f>
        <v>0</v>
      </c>
    </row>
    <row r="109" spans="1:10" ht="12.75">
      <c r="A109" s="20"/>
      <c r="B109" s="29"/>
      <c r="C109" s="30"/>
      <c r="D109" s="64"/>
      <c r="E109" s="64"/>
      <c r="F109" s="65"/>
      <c r="G109" s="153"/>
      <c r="H109" s="154"/>
      <c r="I109" s="158"/>
      <c r="J109" s="158"/>
    </row>
    <row r="110" spans="1:10" ht="30">
      <c r="A110" s="20"/>
      <c r="B110" s="21"/>
      <c r="C110" s="22"/>
      <c r="D110" s="94" t="s">
        <v>475</v>
      </c>
      <c r="E110" s="24"/>
      <c r="F110" s="25"/>
      <c r="G110" s="153"/>
      <c r="H110" s="154"/>
      <c r="I110" s="150">
        <f aca="true" t="shared" si="30" ref="I110:I175">SUM(F110*G110)</f>
        <v>0</v>
      </c>
      <c r="J110" s="150">
        <f aca="true" t="shared" si="31" ref="J110:J175">F110*H110</f>
        <v>0</v>
      </c>
    </row>
    <row r="111" spans="1:10" ht="15">
      <c r="A111" s="20"/>
      <c r="B111" s="21"/>
      <c r="C111" s="22"/>
      <c r="D111" s="94"/>
      <c r="E111" s="24"/>
      <c r="F111" s="25"/>
      <c r="G111" s="153"/>
      <c r="H111" s="154"/>
      <c r="I111" s="150">
        <f aca="true" t="shared" si="32" ref="I111:I118">SUM(F111*G111)</f>
        <v>0</v>
      </c>
      <c r="J111" s="150">
        <f aca="true" t="shared" si="33" ref="J111:J118">F111*H111</f>
        <v>0</v>
      </c>
    </row>
    <row r="112" spans="1:10" ht="51">
      <c r="A112" s="20" t="s">
        <v>263</v>
      </c>
      <c r="B112" s="85" t="s">
        <v>92</v>
      </c>
      <c r="C112" s="62" t="s">
        <v>25</v>
      </c>
      <c r="D112" s="77" t="s">
        <v>402</v>
      </c>
      <c r="E112" s="68" t="s">
        <v>16</v>
      </c>
      <c r="F112" s="63">
        <v>1</v>
      </c>
      <c r="G112" s="155"/>
      <c r="H112" s="156"/>
      <c r="I112" s="157">
        <f t="shared" si="32"/>
        <v>0</v>
      </c>
      <c r="J112" s="157">
        <f t="shared" si="33"/>
        <v>0</v>
      </c>
    </row>
    <row r="113" spans="1:10" ht="25.5">
      <c r="A113" s="20"/>
      <c r="B113" s="85"/>
      <c r="C113" s="62"/>
      <c r="D113" s="77" t="s">
        <v>125</v>
      </c>
      <c r="E113" s="68"/>
      <c r="F113" s="63"/>
      <c r="G113" s="155"/>
      <c r="H113" s="156"/>
      <c r="I113" s="157"/>
      <c r="J113" s="157"/>
    </row>
    <row r="114" spans="1:10" ht="12.75">
      <c r="A114" s="20"/>
      <c r="B114" s="85"/>
      <c r="C114" s="62"/>
      <c r="D114" s="77"/>
      <c r="E114" s="68"/>
      <c r="F114" s="63"/>
      <c r="G114" s="155"/>
      <c r="H114" s="156"/>
      <c r="I114" s="157"/>
      <c r="J114" s="157"/>
    </row>
    <row r="115" spans="1:10" ht="24">
      <c r="A115" s="20" t="s">
        <v>264</v>
      </c>
      <c r="B115" s="85" t="s">
        <v>93</v>
      </c>
      <c r="C115" s="62" t="s">
        <v>236</v>
      </c>
      <c r="D115" s="78" t="s">
        <v>403</v>
      </c>
      <c r="E115" s="68" t="s">
        <v>16</v>
      </c>
      <c r="F115" s="63">
        <v>2</v>
      </c>
      <c r="G115" s="155"/>
      <c r="H115" s="156"/>
      <c r="I115" s="157">
        <f t="shared" si="32"/>
        <v>0</v>
      </c>
      <c r="J115" s="157">
        <f t="shared" si="33"/>
        <v>0</v>
      </c>
    </row>
    <row r="116" spans="1:10" ht="24">
      <c r="A116" s="20" t="s">
        <v>265</v>
      </c>
      <c r="B116" s="85"/>
      <c r="C116" s="62"/>
      <c r="D116" s="79" t="s">
        <v>369</v>
      </c>
      <c r="E116" s="68" t="s">
        <v>16</v>
      </c>
      <c r="F116" s="69">
        <v>2</v>
      </c>
      <c r="G116" s="155"/>
      <c r="H116" s="156"/>
      <c r="I116" s="157">
        <f t="shared" si="32"/>
        <v>0</v>
      </c>
      <c r="J116" s="157">
        <f t="shared" si="33"/>
        <v>0</v>
      </c>
    </row>
    <row r="117" spans="1:10" ht="38.25">
      <c r="A117" s="20" t="s">
        <v>266</v>
      </c>
      <c r="B117" s="85"/>
      <c r="C117" s="62" t="s">
        <v>165</v>
      </c>
      <c r="D117" s="87" t="s">
        <v>162</v>
      </c>
      <c r="E117" s="68" t="s">
        <v>19</v>
      </c>
      <c r="F117" s="69">
        <v>30</v>
      </c>
      <c r="G117" s="155"/>
      <c r="H117" s="156"/>
      <c r="I117" s="157">
        <f t="shared" si="32"/>
        <v>0</v>
      </c>
      <c r="J117" s="157">
        <f t="shared" si="33"/>
        <v>0</v>
      </c>
    </row>
    <row r="118" spans="1:10" ht="12.75">
      <c r="A118" s="20" t="s">
        <v>267</v>
      </c>
      <c r="B118" s="85"/>
      <c r="C118" s="62"/>
      <c r="D118" s="78" t="s">
        <v>53</v>
      </c>
      <c r="E118" s="68" t="s">
        <v>26</v>
      </c>
      <c r="F118" s="69">
        <v>10.7</v>
      </c>
      <c r="G118" s="155"/>
      <c r="H118" s="156"/>
      <c r="I118" s="157">
        <f t="shared" si="32"/>
        <v>0</v>
      </c>
      <c r="J118" s="157">
        <f t="shared" si="33"/>
        <v>0</v>
      </c>
    </row>
    <row r="119" spans="1:10" ht="48">
      <c r="A119" s="20" t="s">
        <v>268</v>
      </c>
      <c r="B119" s="85"/>
      <c r="C119" s="62"/>
      <c r="D119" s="168" t="s">
        <v>476</v>
      </c>
      <c r="E119" s="68" t="s">
        <v>16</v>
      </c>
      <c r="F119" s="69">
        <v>1</v>
      </c>
      <c r="G119" s="155"/>
      <c r="H119" s="156"/>
      <c r="I119" s="157">
        <f t="shared" si="30"/>
        <v>0</v>
      </c>
      <c r="J119" s="157">
        <f t="shared" si="31"/>
        <v>0</v>
      </c>
    </row>
    <row r="120" spans="1:10" ht="12.75">
      <c r="A120" s="20"/>
      <c r="B120" s="85"/>
      <c r="C120" s="62"/>
      <c r="D120" s="79"/>
      <c r="E120" s="68"/>
      <c r="F120" s="69"/>
      <c r="G120" s="155"/>
      <c r="H120" s="156"/>
      <c r="I120" s="157">
        <f aca="true" t="shared" si="34" ref="I120:I126">SUM(F120*G120)</f>
        <v>0</v>
      </c>
      <c r="J120" s="157">
        <f aca="true" t="shared" si="35" ref="J120:J126">F120*H120</f>
        <v>0</v>
      </c>
    </row>
    <row r="121" spans="1:10" ht="25.5">
      <c r="A121" s="20" t="s">
        <v>269</v>
      </c>
      <c r="B121" s="85" t="s">
        <v>94</v>
      </c>
      <c r="C121" s="62" t="s">
        <v>42</v>
      </c>
      <c r="D121" s="77" t="s">
        <v>404</v>
      </c>
      <c r="E121" s="68" t="s">
        <v>16</v>
      </c>
      <c r="F121" s="69">
        <v>1</v>
      </c>
      <c r="G121" s="155"/>
      <c r="H121" s="156"/>
      <c r="I121" s="157">
        <f t="shared" si="34"/>
        <v>0</v>
      </c>
      <c r="J121" s="157">
        <f t="shared" si="35"/>
        <v>0</v>
      </c>
    </row>
    <row r="122" spans="1:10" ht="25.5">
      <c r="A122" s="20" t="s">
        <v>270</v>
      </c>
      <c r="B122" s="85" t="s">
        <v>95</v>
      </c>
      <c r="C122" s="62" t="s">
        <v>237</v>
      </c>
      <c r="D122" s="77" t="s">
        <v>422</v>
      </c>
      <c r="E122" s="68" t="s">
        <v>16</v>
      </c>
      <c r="F122" s="69">
        <v>1</v>
      </c>
      <c r="G122" s="155"/>
      <c r="H122" s="156"/>
      <c r="I122" s="157">
        <f t="shared" si="34"/>
        <v>0</v>
      </c>
      <c r="J122" s="157">
        <f t="shared" si="35"/>
        <v>0</v>
      </c>
    </row>
    <row r="123" spans="1:10" ht="25.5">
      <c r="A123" s="20" t="s">
        <v>271</v>
      </c>
      <c r="B123" s="85" t="s">
        <v>272</v>
      </c>
      <c r="C123" s="62" t="s">
        <v>237</v>
      </c>
      <c r="D123" s="77" t="s">
        <v>423</v>
      </c>
      <c r="E123" s="68" t="s">
        <v>16</v>
      </c>
      <c r="F123" s="69">
        <v>1</v>
      </c>
      <c r="G123" s="155"/>
      <c r="H123" s="156"/>
      <c r="I123" s="157">
        <f aca="true" t="shared" si="36" ref="I123">SUM(F123*G123)</f>
        <v>0</v>
      </c>
      <c r="J123" s="157">
        <f aca="true" t="shared" si="37" ref="J123">F123*H123</f>
        <v>0</v>
      </c>
    </row>
    <row r="124" spans="1:10" ht="25.5">
      <c r="A124" s="20" t="s">
        <v>273</v>
      </c>
      <c r="B124" s="85"/>
      <c r="C124" s="62" t="s">
        <v>165</v>
      </c>
      <c r="D124" s="87" t="s">
        <v>56</v>
      </c>
      <c r="E124" s="68" t="s">
        <v>19</v>
      </c>
      <c r="F124" s="69">
        <v>40</v>
      </c>
      <c r="G124" s="155"/>
      <c r="H124" s="156"/>
      <c r="I124" s="157">
        <f t="shared" si="34"/>
        <v>0</v>
      </c>
      <c r="J124" s="157">
        <f t="shared" si="35"/>
        <v>0</v>
      </c>
    </row>
    <row r="125" spans="1:10" ht="12.75">
      <c r="A125" s="20" t="s">
        <v>274</v>
      </c>
      <c r="B125" s="85"/>
      <c r="C125" s="62"/>
      <c r="D125" s="78" t="s">
        <v>53</v>
      </c>
      <c r="E125" s="68" t="s">
        <v>26</v>
      </c>
      <c r="F125" s="69">
        <v>4.72</v>
      </c>
      <c r="G125" s="153"/>
      <c r="H125" s="154"/>
      <c r="I125" s="150">
        <f t="shared" si="34"/>
        <v>0</v>
      </c>
      <c r="J125" s="150">
        <f t="shared" si="35"/>
        <v>0</v>
      </c>
    </row>
    <row r="126" spans="1:10" ht="12.75">
      <c r="A126" s="20"/>
      <c r="B126" s="85"/>
      <c r="C126" s="62"/>
      <c r="D126" s="79"/>
      <c r="E126" s="67"/>
      <c r="F126" s="69"/>
      <c r="G126" s="153"/>
      <c r="H126" s="154"/>
      <c r="I126" s="150">
        <f t="shared" si="34"/>
        <v>0</v>
      </c>
      <c r="J126" s="150">
        <f t="shared" si="35"/>
        <v>0</v>
      </c>
    </row>
    <row r="127" spans="1:10" ht="24">
      <c r="A127" s="20" t="s">
        <v>275</v>
      </c>
      <c r="B127" s="85" t="s">
        <v>99</v>
      </c>
      <c r="C127" s="102" t="s">
        <v>172</v>
      </c>
      <c r="D127" s="79" t="s">
        <v>405</v>
      </c>
      <c r="E127" s="67" t="s">
        <v>16</v>
      </c>
      <c r="F127" s="69">
        <v>6</v>
      </c>
      <c r="G127" s="153"/>
      <c r="H127" s="154"/>
      <c r="I127" s="150">
        <f aca="true" t="shared" si="38" ref="I127:I129">SUM(F127*G127)</f>
        <v>0</v>
      </c>
      <c r="J127" s="150">
        <f aca="true" t="shared" si="39" ref="J127:J129">F127*H127</f>
        <v>0</v>
      </c>
    </row>
    <row r="128" spans="1:10" ht="24">
      <c r="A128" s="20" t="s">
        <v>276</v>
      </c>
      <c r="B128" s="85" t="s">
        <v>118</v>
      </c>
      <c r="C128" s="102" t="s">
        <v>172</v>
      </c>
      <c r="D128" s="79" t="s">
        <v>406</v>
      </c>
      <c r="E128" s="67" t="s">
        <v>16</v>
      </c>
      <c r="F128" s="69">
        <v>5</v>
      </c>
      <c r="G128" s="153"/>
      <c r="H128" s="154"/>
      <c r="I128" s="150">
        <f t="shared" si="38"/>
        <v>0</v>
      </c>
      <c r="J128" s="150">
        <f t="shared" si="39"/>
        <v>0</v>
      </c>
    </row>
    <row r="129" spans="1:10" ht="24">
      <c r="A129" s="20" t="s">
        <v>277</v>
      </c>
      <c r="B129" s="85" t="s">
        <v>119</v>
      </c>
      <c r="C129" s="102" t="s">
        <v>172</v>
      </c>
      <c r="D129" s="79" t="s">
        <v>407</v>
      </c>
      <c r="E129" s="67" t="s">
        <v>16</v>
      </c>
      <c r="F129" s="69">
        <v>5</v>
      </c>
      <c r="G129" s="153"/>
      <c r="H129" s="154"/>
      <c r="I129" s="150">
        <f t="shared" si="38"/>
        <v>0</v>
      </c>
      <c r="J129" s="150">
        <f t="shared" si="39"/>
        <v>0</v>
      </c>
    </row>
    <row r="130" spans="1:10" ht="12.75">
      <c r="A130" s="20"/>
      <c r="B130" s="85"/>
      <c r="C130" s="62"/>
      <c r="D130" s="88"/>
      <c r="E130" s="67"/>
      <c r="F130" s="69"/>
      <c r="G130" s="153"/>
      <c r="H130" s="154"/>
      <c r="I130" s="150">
        <f t="shared" si="30"/>
        <v>0</v>
      </c>
      <c r="J130" s="150">
        <f t="shared" si="31"/>
        <v>0</v>
      </c>
    </row>
    <row r="131" spans="1:10" ht="36">
      <c r="A131" s="60" t="s">
        <v>278</v>
      </c>
      <c r="B131" s="85" t="s">
        <v>100</v>
      </c>
      <c r="C131" s="102" t="s">
        <v>25</v>
      </c>
      <c r="D131" s="79" t="s">
        <v>409</v>
      </c>
      <c r="E131" s="67" t="s">
        <v>16</v>
      </c>
      <c r="F131" s="69">
        <v>1</v>
      </c>
      <c r="G131" s="153"/>
      <c r="H131" s="154"/>
      <c r="I131" s="150">
        <f t="shared" si="30"/>
        <v>0</v>
      </c>
      <c r="J131" s="150">
        <f t="shared" si="31"/>
        <v>0</v>
      </c>
    </row>
    <row r="132" spans="1:10" ht="36">
      <c r="A132" s="60" t="s">
        <v>279</v>
      </c>
      <c r="B132" s="61" t="s">
        <v>101</v>
      </c>
      <c r="C132" s="102" t="s">
        <v>25</v>
      </c>
      <c r="D132" s="79" t="s">
        <v>408</v>
      </c>
      <c r="E132" s="67" t="s">
        <v>16</v>
      </c>
      <c r="F132" s="69">
        <v>1</v>
      </c>
      <c r="G132" s="153"/>
      <c r="H132" s="154"/>
      <c r="I132" s="150">
        <f t="shared" si="30"/>
        <v>0</v>
      </c>
      <c r="J132" s="150">
        <f t="shared" si="31"/>
        <v>0</v>
      </c>
    </row>
    <row r="133" spans="1:10" ht="36">
      <c r="A133" s="60" t="s">
        <v>280</v>
      </c>
      <c r="B133" s="61" t="s">
        <v>102</v>
      </c>
      <c r="C133" s="102" t="s">
        <v>25</v>
      </c>
      <c r="D133" s="79" t="s">
        <v>410</v>
      </c>
      <c r="E133" s="67" t="s">
        <v>16</v>
      </c>
      <c r="F133" s="69">
        <v>1</v>
      </c>
      <c r="G133" s="153"/>
      <c r="H133" s="154"/>
      <c r="I133" s="150">
        <f t="shared" si="30"/>
        <v>0</v>
      </c>
      <c r="J133" s="150">
        <f t="shared" si="31"/>
        <v>0</v>
      </c>
    </row>
    <row r="134" spans="1:10" ht="24">
      <c r="A134" s="60" t="s">
        <v>281</v>
      </c>
      <c r="B134" s="85" t="s">
        <v>103</v>
      </c>
      <c r="C134" s="102" t="s">
        <v>25</v>
      </c>
      <c r="D134" s="79" t="s">
        <v>411</v>
      </c>
      <c r="E134" s="67" t="s">
        <v>16</v>
      </c>
      <c r="F134" s="69">
        <v>2</v>
      </c>
      <c r="G134" s="153"/>
      <c r="H134" s="154"/>
      <c r="I134" s="150">
        <f aca="true" t="shared" si="40" ref="I134:I136">SUM(F134*G134)</f>
        <v>0</v>
      </c>
      <c r="J134" s="150">
        <f aca="true" t="shared" si="41" ref="J134:J136">F134*H134</f>
        <v>0</v>
      </c>
    </row>
    <row r="135" spans="1:10" ht="12.75">
      <c r="A135" s="60" t="s">
        <v>282</v>
      </c>
      <c r="B135" s="85"/>
      <c r="C135" s="62"/>
      <c r="D135" s="79"/>
      <c r="E135" s="67"/>
      <c r="F135" s="69"/>
      <c r="G135" s="153"/>
      <c r="H135" s="154"/>
      <c r="I135" s="150"/>
      <c r="J135" s="150"/>
    </row>
    <row r="136" spans="1:10" ht="24">
      <c r="A136" s="60" t="s">
        <v>283</v>
      </c>
      <c r="B136" s="85" t="s">
        <v>104</v>
      </c>
      <c r="C136" s="103" t="s">
        <v>176</v>
      </c>
      <c r="D136" s="80" t="s">
        <v>412</v>
      </c>
      <c r="E136" s="67" t="s">
        <v>16</v>
      </c>
      <c r="F136" s="69">
        <v>2</v>
      </c>
      <c r="G136" s="153"/>
      <c r="H136" s="154"/>
      <c r="I136" s="150">
        <f t="shared" si="40"/>
        <v>0</v>
      </c>
      <c r="J136" s="150">
        <f t="shared" si="41"/>
        <v>0</v>
      </c>
    </row>
    <row r="137" spans="1:10" ht="24">
      <c r="A137" s="60" t="s">
        <v>284</v>
      </c>
      <c r="B137" s="61" t="s">
        <v>105</v>
      </c>
      <c r="C137" s="103" t="s">
        <v>177</v>
      </c>
      <c r="D137" s="80" t="s">
        <v>413</v>
      </c>
      <c r="E137" s="67" t="s">
        <v>16</v>
      </c>
      <c r="F137" s="69">
        <v>2</v>
      </c>
      <c r="G137" s="153"/>
      <c r="H137" s="154"/>
      <c r="I137" s="150">
        <f t="shared" si="30"/>
        <v>0</v>
      </c>
      <c r="J137" s="150">
        <f t="shared" si="31"/>
        <v>0</v>
      </c>
    </row>
    <row r="138" spans="1:10" ht="24">
      <c r="A138" s="20" t="s">
        <v>285</v>
      </c>
      <c r="B138" s="21" t="s">
        <v>106</v>
      </c>
      <c r="C138" s="103" t="s">
        <v>177</v>
      </c>
      <c r="D138" s="80" t="s">
        <v>414</v>
      </c>
      <c r="E138" s="67" t="s">
        <v>16</v>
      </c>
      <c r="F138" s="71">
        <v>1</v>
      </c>
      <c r="G138" s="153"/>
      <c r="H138" s="154"/>
      <c r="I138" s="150">
        <f t="shared" si="30"/>
        <v>0</v>
      </c>
      <c r="J138" s="150">
        <f t="shared" si="31"/>
        <v>0</v>
      </c>
    </row>
    <row r="139" spans="1:10" ht="24">
      <c r="A139" s="20" t="s">
        <v>286</v>
      </c>
      <c r="B139" s="21" t="s">
        <v>114</v>
      </c>
      <c r="C139" s="103" t="s">
        <v>177</v>
      </c>
      <c r="D139" s="80" t="s">
        <v>415</v>
      </c>
      <c r="E139" s="67" t="s">
        <v>16</v>
      </c>
      <c r="F139" s="71">
        <v>1</v>
      </c>
      <c r="G139" s="153"/>
      <c r="H139" s="154"/>
      <c r="I139" s="150">
        <f aca="true" t="shared" si="42" ref="I139:I140">SUM(F139*G139)</f>
        <v>0</v>
      </c>
      <c r="J139" s="150">
        <f aca="true" t="shared" si="43" ref="J139:J140">F139*H139</f>
        <v>0</v>
      </c>
    </row>
    <row r="140" spans="1:10" ht="24">
      <c r="A140" s="20" t="s">
        <v>287</v>
      </c>
      <c r="B140" s="21" t="s">
        <v>115</v>
      </c>
      <c r="C140" s="103" t="s">
        <v>176</v>
      </c>
      <c r="D140" s="80" t="s">
        <v>416</v>
      </c>
      <c r="E140" s="67" t="s">
        <v>16</v>
      </c>
      <c r="F140" s="71">
        <v>1</v>
      </c>
      <c r="G140" s="153"/>
      <c r="H140" s="154"/>
      <c r="I140" s="150">
        <f t="shared" si="42"/>
        <v>0</v>
      </c>
      <c r="J140" s="150">
        <f t="shared" si="43"/>
        <v>0</v>
      </c>
    </row>
    <row r="141" spans="1:10" ht="12.75">
      <c r="A141" s="20" t="s">
        <v>288</v>
      </c>
      <c r="B141" s="21" t="s">
        <v>107</v>
      </c>
      <c r="C141" s="104" t="s">
        <v>214</v>
      </c>
      <c r="D141" s="81" t="s">
        <v>391</v>
      </c>
      <c r="E141" s="67" t="s">
        <v>16</v>
      </c>
      <c r="F141" s="71">
        <v>12</v>
      </c>
      <c r="G141" s="153"/>
      <c r="H141" s="154"/>
      <c r="I141" s="150">
        <f t="shared" si="30"/>
        <v>0</v>
      </c>
      <c r="J141" s="150">
        <f t="shared" si="31"/>
        <v>0</v>
      </c>
    </row>
    <row r="142" spans="1:10" ht="12.75">
      <c r="A142" s="20" t="s">
        <v>289</v>
      </c>
      <c r="B142" s="21" t="s">
        <v>108</v>
      </c>
      <c r="C142" s="104" t="s">
        <v>214</v>
      </c>
      <c r="D142" s="81" t="s">
        <v>417</v>
      </c>
      <c r="E142" s="67" t="s">
        <v>16</v>
      </c>
      <c r="F142" s="71">
        <v>5</v>
      </c>
      <c r="G142" s="153"/>
      <c r="H142" s="154"/>
      <c r="I142" s="150">
        <f aca="true" t="shared" si="44" ref="I142">SUM(F142*G142)</f>
        <v>0</v>
      </c>
      <c r="J142" s="150">
        <f aca="true" t="shared" si="45" ref="J142">F142*H142</f>
        <v>0</v>
      </c>
    </row>
    <row r="143" spans="1:10" ht="12.75">
      <c r="A143" s="20" t="s">
        <v>290</v>
      </c>
      <c r="B143" s="21" t="s">
        <v>109</v>
      </c>
      <c r="C143" s="104" t="s">
        <v>214</v>
      </c>
      <c r="D143" s="81" t="s">
        <v>393</v>
      </c>
      <c r="E143" s="67" t="s">
        <v>16</v>
      </c>
      <c r="F143" s="71">
        <v>6</v>
      </c>
      <c r="G143" s="153"/>
      <c r="H143" s="154"/>
      <c r="I143" s="150">
        <f t="shared" si="30"/>
        <v>0</v>
      </c>
      <c r="J143" s="150">
        <f t="shared" si="31"/>
        <v>0</v>
      </c>
    </row>
    <row r="144" spans="1:10" ht="12.75">
      <c r="A144" s="20" t="s">
        <v>291</v>
      </c>
      <c r="B144" s="21" t="s">
        <v>110</v>
      </c>
      <c r="C144" s="104" t="s">
        <v>214</v>
      </c>
      <c r="D144" s="81" t="s">
        <v>418</v>
      </c>
      <c r="E144" s="67" t="s">
        <v>16</v>
      </c>
      <c r="F144" s="71">
        <v>5</v>
      </c>
      <c r="G144" s="153"/>
      <c r="H144" s="154"/>
      <c r="I144" s="150">
        <f t="shared" si="30"/>
        <v>0</v>
      </c>
      <c r="J144" s="150">
        <f t="shared" si="31"/>
        <v>0</v>
      </c>
    </row>
    <row r="145" spans="1:10" ht="24">
      <c r="A145" s="20" t="s">
        <v>292</v>
      </c>
      <c r="B145" s="21" t="s">
        <v>111</v>
      </c>
      <c r="C145" s="104" t="s">
        <v>214</v>
      </c>
      <c r="D145" s="78" t="s">
        <v>419</v>
      </c>
      <c r="E145" s="67" t="s">
        <v>16</v>
      </c>
      <c r="F145" s="71">
        <v>2</v>
      </c>
      <c r="G145" s="153"/>
      <c r="H145" s="154"/>
      <c r="I145" s="150">
        <f aca="true" t="shared" si="46" ref="I145:I147">SUM(F145*G145)</f>
        <v>0</v>
      </c>
      <c r="J145" s="150">
        <f aca="true" t="shared" si="47" ref="J145:J147">F145*H145</f>
        <v>0</v>
      </c>
    </row>
    <row r="146" spans="1:10" ht="24">
      <c r="A146" s="20" t="s">
        <v>293</v>
      </c>
      <c r="B146" s="21" t="s">
        <v>112</v>
      </c>
      <c r="C146" s="104" t="s">
        <v>214</v>
      </c>
      <c r="D146" s="78" t="s">
        <v>420</v>
      </c>
      <c r="E146" s="67" t="s">
        <v>16</v>
      </c>
      <c r="F146" s="71">
        <v>3</v>
      </c>
      <c r="G146" s="153"/>
      <c r="H146" s="154"/>
      <c r="I146" s="150">
        <f t="shared" si="46"/>
        <v>0</v>
      </c>
      <c r="J146" s="150">
        <f t="shared" si="47"/>
        <v>0</v>
      </c>
    </row>
    <row r="147" spans="1:10" ht="24">
      <c r="A147" s="60" t="s">
        <v>294</v>
      </c>
      <c r="B147" s="61" t="s">
        <v>113</v>
      </c>
      <c r="C147" s="102" t="s">
        <v>214</v>
      </c>
      <c r="D147" s="93" t="s">
        <v>421</v>
      </c>
      <c r="E147" s="68" t="s">
        <v>16</v>
      </c>
      <c r="F147" s="69">
        <v>5</v>
      </c>
      <c r="G147" s="155"/>
      <c r="H147" s="156"/>
      <c r="I147" s="157">
        <f t="shared" si="46"/>
        <v>0</v>
      </c>
      <c r="J147" s="157">
        <f t="shared" si="47"/>
        <v>0</v>
      </c>
    </row>
    <row r="148" spans="1:10" ht="12.75">
      <c r="A148" s="60" t="s">
        <v>295</v>
      </c>
      <c r="B148" s="61" t="s">
        <v>116</v>
      </c>
      <c r="C148" s="62" t="s">
        <v>25</v>
      </c>
      <c r="D148" s="78" t="s">
        <v>117</v>
      </c>
      <c r="E148" s="140" t="s">
        <v>16</v>
      </c>
      <c r="F148" s="69">
        <v>5</v>
      </c>
      <c r="G148" s="155"/>
      <c r="H148" s="156"/>
      <c r="I148" s="157">
        <f t="shared" si="30"/>
        <v>0</v>
      </c>
      <c r="J148" s="157">
        <f t="shared" si="31"/>
        <v>0</v>
      </c>
    </row>
    <row r="149" spans="1:10" ht="12.75">
      <c r="A149" s="60" t="s">
        <v>296</v>
      </c>
      <c r="B149" s="61" t="s">
        <v>120</v>
      </c>
      <c r="C149" s="62" t="s">
        <v>216</v>
      </c>
      <c r="D149" s="96" t="s">
        <v>433</v>
      </c>
      <c r="E149" s="140" t="s">
        <v>16</v>
      </c>
      <c r="F149" s="69">
        <v>2</v>
      </c>
      <c r="G149" s="155"/>
      <c r="H149" s="156"/>
      <c r="I149" s="157">
        <f t="shared" si="30"/>
        <v>0</v>
      </c>
      <c r="J149" s="157">
        <f t="shared" si="31"/>
        <v>0</v>
      </c>
    </row>
    <row r="150" spans="1:10" ht="12.75">
      <c r="A150" s="60" t="s">
        <v>297</v>
      </c>
      <c r="B150" s="61" t="s">
        <v>121</v>
      </c>
      <c r="C150" s="62" t="s">
        <v>25</v>
      </c>
      <c r="D150" s="95" t="s">
        <v>122</v>
      </c>
      <c r="E150" s="68" t="s">
        <v>16</v>
      </c>
      <c r="F150" s="69">
        <v>1</v>
      </c>
      <c r="G150" s="155"/>
      <c r="H150" s="156"/>
      <c r="I150" s="157">
        <f t="shared" si="30"/>
        <v>0</v>
      </c>
      <c r="J150" s="157">
        <f t="shared" si="31"/>
        <v>0</v>
      </c>
    </row>
    <row r="151" spans="1:10" ht="12.75">
      <c r="A151" s="60" t="s">
        <v>468</v>
      </c>
      <c r="B151" s="61" t="s">
        <v>469</v>
      </c>
      <c r="C151" s="62" t="s">
        <v>470</v>
      </c>
      <c r="D151" s="141" t="s">
        <v>471</v>
      </c>
      <c r="E151" s="142" t="s">
        <v>16</v>
      </c>
      <c r="F151" s="69">
        <v>1</v>
      </c>
      <c r="G151" s="155"/>
      <c r="H151" s="156"/>
      <c r="I151" s="157">
        <f aca="true" t="shared" si="48" ref="I151">SUM(F151*G151)</f>
        <v>0</v>
      </c>
      <c r="J151" s="157">
        <f aca="true" t="shared" si="49" ref="J151">F151*H151</f>
        <v>0</v>
      </c>
    </row>
    <row r="152" spans="1:10" ht="12.75">
      <c r="A152" s="60"/>
      <c r="B152" s="61"/>
      <c r="C152" s="62"/>
      <c r="D152" s="96"/>
      <c r="E152" s="68"/>
      <c r="F152" s="69"/>
      <c r="G152" s="155"/>
      <c r="H152" s="156"/>
      <c r="I152" s="157">
        <f t="shared" si="30"/>
        <v>0</v>
      </c>
      <c r="J152" s="157">
        <f t="shared" si="31"/>
        <v>0</v>
      </c>
    </row>
    <row r="153" spans="1:10" ht="24">
      <c r="A153" s="20"/>
      <c r="B153" s="21"/>
      <c r="C153" s="22"/>
      <c r="D153" s="54" t="s">
        <v>149</v>
      </c>
      <c r="E153" s="67"/>
      <c r="F153" s="71"/>
      <c r="G153" s="153"/>
      <c r="H153" s="154"/>
      <c r="I153" s="150">
        <f t="shared" si="30"/>
        <v>0</v>
      </c>
      <c r="J153" s="150">
        <f t="shared" si="31"/>
        <v>0</v>
      </c>
    </row>
    <row r="154" spans="1:10" ht="12.75">
      <c r="A154" s="20" t="s">
        <v>298</v>
      </c>
      <c r="B154" s="21"/>
      <c r="C154" s="59" t="s">
        <v>224</v>
      </c>
      <c r="D154" s="81" t="s">
        <v>150</v>
      </c>
      <c r="E154" s="67" t="s">
        <v>19</v>
      </c>
      <c r="F154" s="71">
        <v>35.8</v>
      </c>
      <c r="G154" s="153"/>
      <c r="H154" s="154"/>
      <c r="I154" s="150">
        <f t="shared" si="30"/>
        <v>0</v>
      </c>
      <c r="J154" s="150">
        <f t="shared" si="31"/>
        <v>0</v>
      </c>
    </row>
    <row r="155" spans="1:10" ht="12.75">
      <c r="A155" s="20" t="s">
        <v>299</v>
      </c>
      <c r="B155" s="21"/>
      <c r="C155" s="59" t="s">
        <v>222</v>
      </c>
      <c r="D155" s="81" t="s">
        <v>166</v>
      </c>
      <c r="E155" s="67" t="s">
        <v>19</v>
      </c>
      <c r="F155" s="71">
        <v>27.3</v>
      </c>
      <c r="G155" s="153"/>
      <c r="H155" s="154"/>
      <c r="I155" s="150">
        <f aca="true" t="shared" si="50" ref="I155:I157">SUM(F155*G155)</f>
        <v>0</v>
      </c>
      <c r="J155" s="150">
        <f aca="true" t="shared" si="51" ref="J155">F155*H155</f>
        <v>0</v>
      </c>
    </row>
    <row r="156" spans="1:10" ht="12.75">
      <c r="A156" s="20" t="s">
        <v>300</v>
      </c>
      <c r="B156" s="21"/>
      <c r="C156" s="59" t="s">
        <v>223</v>
      </c>
      <c r="D156" s="81" t="s">
        <v>151</v>
      </c>
      <c r="E156" s="67" t="s">
        <v>19</v>
      </c>
      <c r="F156" s="71">
        <v>45.9</v>
      </c>
      <c r="G156" s="153"/>
      <c r="H156" s="154"/>
      <c r="I156" s="150">
        <f t="shared" si="50"/>
        <v>0</v>
      </c>
      <c r="J156" s="150">
        <f t="shared" si="31"/>
        <v>0</v>
      </c>
    </row>
    <row r="157" spans="1:10" ht="12.75">
      <c r="A157" s="20" t="s">
        <v>301</v>
      </c>
      <c r="B157" s="21"/>
      <c r="C157" s="59" t="s">
        <v>225</v>
      </c>
      <c r="D157" s="81" t="s">
        <v>167</v>
      </c>
      <c r="E157" s="67" t="s">
        <v>19</v>
      </c>
      <c r="F157" s="71">
        <v>7.5</v>
      </c>
      <c r="G157" s="153"/>
      <c r="H157" s="154"/>
      <c r="I157" s="150">
        <f t="shared" si="50"/>
        <v>0</v>
      </c>
      <c r="J157" s="150">
        <f t="shared" si="31"/>
        <v>0</v>
      </c>
    </row>
    <row r="158" spans="1:10" ht="12.75">
      <c r="A158" s="20" t="s">
        <v>302</v>
      </c>
      <c r="B158" s="21"/>
      <c r="C158" s="59" t="s">
        <v>226</v>
      </c>
      <c r="D158" s="81" t="s">
        <v>168</v>
      </c>
      <c r="E158" s="67" t="s">
        <v>19</v>
      </c>
      <c r="F158" s="71">
        <v>5.7</v>
      </c>
      <c r="G158" s="153"/>
      <c r="H158" s="154"/>
      <c r="I158" s="150">
        <f t="shared" si="30"/>
        <v>0</v>
      </c>
      <c r="J158" s="150">
        <f t="shared" si="31"/>
        <v>0</v>
      </c>
    </row>
    <row r="159" spans="1:10" ht="12.75">
      <c r="A159" s="55"/>
      <c r="B159" s="56"/>
      <c r="C159" s="22"/>
      <c r="D159" s="99"/>
      <c r="E159" s="67"/>
      <c r="F159" s="71"/>
      <c r="G159" s="153"/>
      <c r="H159" s="154"/>
      <c r="I159" s="150">
        <f t="shared" si="30"/>
        <v>0</v>
      </c>
      <c r="J159" s="150">
        <f t="shared" si="31"/>
        <v>0</v>
      </c>
    </row>
    <row r="160" spans="1:12" ht="36">
      <c r="A160" s="20"/>
      <c r="B160" s="21"/>
      <c r="C160" s="59"/>
      <c r="D160" s="126" t="s">
        <v>152</v>
      </c>
      <c r="E160" s="68"/>
      <c r="F160" s="69"/>
      <c r="G160" s="155"/>
      <c r="H160" s="156"/>
      <c r="I160" s="157">
        <f t="shared" si="30"/>
        <v>0</v>
      </c>
      <c r="J160" s="157">
        <f t="shared" si="31"/>
        <v>0</v>
      </c>
      <c r="K160" s="124"/>
      <c r="L160" s="124"/>
    </row>
    <row r="161" spans="1:12" ht="12.75">
      <c r="A161" s="20" t="s">
        <v>303</v>
      </c>
      <c r="B161" s="21"/>
      <c r="C161" s="59" t="s">
        <v>155</v>
      </c>
      <c r="D161" s="100" t="s">
        <v>153</v>
      </c>
      <c r="E161" s="127" t="s">
        <v>19</v>
      </c>
      <c r="F161" s="69">
        <v>40.9</v>
      </c>
      <c r="G161" s="155"/>
      <c r="H161" s="156"/>
      <c r="I161" s="157">
        <f t="shared" si="30"/>
        <v>0</v>
      </c>
      <c r="J161" s="157">
        <f t="shared" si="31"/>
        <v>0</v>
      </c>
      <c r="K161" s="124"/>
      <c r="L161" s="124"/>
    </row>
    <row r="162" spans="1:12" ht="12.75">
      <c r="A162" s="20" t="s">
        <v>304</v>
      </c>
      <c r="B162" s="21"/>
      <c r="C162" s="59" t="s">
        <v>156</v>
      </c>
      <c r="D162" s="87" t="s">
        <v>154</v>
      </c>
      <c r="E162" s="127" t="s">
        <v>19</v>
      </c>
      <c r="F162" s="69">
        <v>7</v>
      </c>
      <c r="G162" s="155"/>
      <c r="H162" s="156"/>
      <c r="I162" s="157">
        <f t="shared" si="30"/>
        <v>0</v>
      </c>
      <c r="J162" s="157">
        <f t="shared" si="31"/>
        <v>0</v>
      </c>
      <c r="K162" s="124"/>
      <c r="L162" s="124"/>
    </row>
    <row r="163" spans="1:12" ht="12.75">
      <c r="A163" s="57"/>
      <c r="B163" s="58"/>
      <c r="C163" s="22"/>
      <c r="D163" s="87"/>
      <c r="E163" s="127"/>
      <c r="F163" s="69"/>
      <c r="G163" s="155"/>
      <c r="H163" s="156"/>
      <c r="I163" s="157">
        <f t="shared" si="30"/>
        <v>0</v>
      </c>
      <c r="J163" s="157">
        <f t="shared" si="31"/>
        <v>0</v>
      </c>
      <c r="K163" s="124"/>
      <c r="L163" s="124"/>
    </row>
    <row r="164" spans="1:12" ht="24">
      <c r="A164" s="57" t="s">
        <v>305</v>
      </c>
      <c r="B164" s="58"/>
      <c r="C164" s="22" t="s">
        <v>25</v>
      </c>
      <c r="D164" s="100" t="s">
        <v>238</v>
      </c>
      <c r="E164" s="68" t="s">
        <v>147</v>
      </c>
      <c r="F164" s="69">
        <v>115</v>
      </c>
      <c r="G164" s="155"/>
      <c r="H164" s="156"/>
      <c r="I164" s="157">
        <f t="shared" si="30"/>
        <v>0</v>
      </c>
      <c r="J164" s="157">
        <f t="shared" si="31"/>
        <v>0</v>
      </c>
      <c r="K164" s="124"/>
      <c r="L164" s="124"/>
    </row>
    <row r="165" spans="1:12" ht="12.75">
      <c r="A165" s="20"/>
      <c r="B165" s="21"/>
      <c r="C165" s="22"/>
      <c r="D165" s="66"/>
      <c r="E165" s="68"/>
      <c r="F165" s="69"/>
      <c r="G165" s="155"/>
      <c r="H165" s="156"/>
      <c r="I165" s="157">
        <f t="shared" si="30"/>
        <v>0</v>
      </c>
      <c r="J165" s="157">
        <f t="shared" si="31"/>
        <v>0</v>
      </c>
      <c r="K165" s="124"/>
      <c r="L165" s="124"/>
    </row>
    <row r="166" spans="1:12" ht="24">
      <c r="A166" s="20" t="s">
        <v>306</v>
      </c>
      <c r="B166" s="21"/>
      <c r="C166" s="22"/>
      <c r="D166" s="96" t="s">
        <v>234</v>
      </c>
      <c r="E166" s="68" t="s">
        <v>147</v>
      </c>
      <c r="F166" s="69">
        <v>40</v>
      </c>
      <c r="G166" s="155"/>
      <c r="H166" s="156"/>
      <c r="I166" s="157">
        <f aca="true" t="shared" si="52" ref="I166:I167">SUM(F166*G166)</f>
        <v>0</v>
      </c>
      <c r="J166" s="157">
        <f aca="true" t="shared" si="53" ref="J166:J167">F166*H166</f>
        <v>0</v>
      </c>
      <c r="K166" s="124"/>
      <c r="L166" s="124"/>
    </row>
    <row r="167" spans="1:12" ht="12.75">
      <c r="A167" s="20"/>
      <c r="B167" s="21"/>
      <c r="C167" s="22"/>
      <c r="D167" s="66"/>
      <c r="E167" s="68"/>
      <c r="F167" s="69"/>
      <c r="G167" s="155"/>
      <c r="H167" s="156"/>
      <c r="I167" s="157">
        <f t="shared" si="52"/>
        <v>0</v>
      </c>
      <c r="J167" s="157">
        <f t="shared" si="53"/>
        <v>0</v>
      </c>
      <c r="K167" s="124"/>
      <c r="L167" s="124"/>
    </row>
    <row r="168" spans="1:12" ht="24">
      <c r="A168" s="20" t="s">
        <v>307</v>
      </c>
      <c r="B168" s="21"/>
      <c r="C168" s="22"/>
      <c r="D168" s="96" t="s">
        <v>157</v>
      </c>
      <c r="E168" s="68" t="s">
        <v>147</v>
      </c>
      <c r="F168" s="69">
        <v>168</v>
      </c>
      <c r="G168" s="155"/>
      <c r="H168" s="156"/>
      <c r="I168" s="157">
        <f t="shared" si="30"/>
        <v>0</v>
      </c>
      <c r="J168" s="157">
        <f t="shared" si="31"/>
        <v>0</v>
      </c>
      <c r="K168" s="124"/>
      <c r="L168" s="124"/>
    </row>
    <row r="169" spans="1:12" ht="12.75">
      <c r="A169" s="20"/>
      <c r="B169" s="21"/>
      <c r="C169" s="22"/>
      <c r="D169" s="66"/>
      <c r="E169" s="68"/>
      <c r="F169" s="69"/>
      <c r="G169" s="155"/>
      <c r="H169" s="156"/>
      <c r="I169" s="157">
        <f t="shared" si="30"/>
        <v>0</v>
      </c>
      <c r="J169" s="157">
        <f t="shared" si="31"/>
        <v>0</v>
      </c>
      <c r="K169" s="124"/>
      <c r="L169" s="124"/>
    </row>
    <row r="170" spans="1:12" ht="38.25">
      <c r="A170" s="20"/>
      <c r="B170" s="21"/>
      <c r="C170" s="22"/>
      <c r="D170" s="139" t="s">
        <v>233</v>
      </c>
      <c r="E170" s="68"/>
      <c r="F170" s="69"/>
      <c r="G170" s="155"/>
      <c r="H170" s="156"/>
      <c r="I170" s="157">
        <f t="shared" si="30"/>
        <v>0</v>
      </c>
      <c r="J170" s="157">
        <f t="shared" si="31"/>
        <v>0</v>
      </c>
      <c r="K170" s="124"/>
      <c r="L170" s="124"/>
    </row>
    <row r="171" spans="1:11" ht="12.75">
      <c r="A171" s="20" t="s">
        <v>308</v>
      </c>
      <c r="B171" s="21"/>
      <c r="C171" s="22" t="s">
        <v>229</v>
      </c>
      <c r="D171" s="66" t="s">
        <v>230</v>
      </c>
      <c r="E171" s="68" t="s">
        <v>16</v>
      </c>
      <c r="F171" s="69">
        <v>2</v>
      </c>
      <c r="G171" s="155"/>
      <c r="H171" s="156"/>
      <c r="I171" s="157">
        <f t="shared" si="30"/>
        <v>0</v>
      </c>
      <c r="J171" s="157">
        <f t="shared" si="31"/>
        <v>0</v>
      </c>
      <c r="K171" s="135"/>
    </row>
    <row r="172" spans="1:11" ht="12.75">
      <c r="A172" s="20"/>
      <c r="B172" s="21"/>
      <c r="C172" s="22"/>
      <c r="D172" s="66"/>
      <c r="E172" s="68"/>
      <c r="F172" s="69"/>
      <c r="G172" s="155"/>
      <c r="H172" s="156"/>
      <c r="I172" s="157">
        <f t="shared" si="30"/>
        <v>0</v>
      </c>
      <c r="J172" s="157">
        <f t="shared" si="31"/>
        <v>0</v>
      </c>
      <c r="K172" s="135"/>
    </row>
    <row r="173" spans="1:11" ht="12.75">
      <c r="A173" s="20" t="s">
        <v>309</v>
      </c>
      <c r="B173" s="21"/>
      <c r="C173" s="27" t="s">
        <v>174</v>
      </c>
      <c r="D173" s="66" t="s">
        <v>239</v>
      </c>
      <c r="E173" s="68" t="s">
        <v>26</v>
      </c>
      <c r="F173" s="69">
        <v>100</v>
      </c>
      <c r="G173" s="155"/>
      <c r="H173" s="156"/>
      <c r="I173" s="157">
        <f t="shared" si="30"/>
        <v>0</v>
      </c>
      <c r="J173" s="157">
        <f t="shared" si="31"/>
        <v>0</v>
      </c>
      <c r="K173" s="135"/>
    </row>
    <row r="174" spans="1:11" ht="12.75">
      <c r="A174" s="20" t="s">
        <v>310</v>
      </c>
      <c r="B174" s="21"/>
      <c r="C174" s="27" t="s">
        <v>174</v>
      </c>
      <c r="D174" s="66" t="s">
        <v>228</v>
      </c>
      <c r="E174" s="68" t="s">
        <v>26</v>
      </c>
      <c r="F174" s="69">
        <v>25</v>
      </c>
      <c r="G174" s="155"/>
      <c r="H174" s="156"/>
      <c r="I174" s="157">
        <f t="shared" si="30"/>
        <v>0</v>
      </c>
      <c r="J174" s="157">
        <f t="shared" si="31"/>
        <v>0</v>
      </c>
      <c r="K174" s="135"/>
    </row>
    <row r="175" spans="1:11" ht="12.75">
      <c r="A175" s="20"/>
      <c r="B175" s="21"/>
      <c r="C175" s="28"/>
      <c r="D175" s="136"/>
      <c r="E175" s="136"/>
      <c r="F175" s="68"/>
      <c r="G175" s="155"/>
      <c r="H175" s="156"/>
      <c r="I175" s="157">
        <f t="shared" si="30"/>
        <v>0</v>
      </c>
      <c r="J175" s="157">
        <f t="shared" si="31"/>
        <v>0</v>
      </c>
      <c r="K175" s="135"/>
    </row>
    <row r="176" spans="1:11" ht="12.75">
      <c r="A176" s="20"/>
      <c r="B176" s="21"/>
      <c r="C176" s="28"/>
      <c r="D176" s="136"/>
      <c r="E176" s="136"/>
      <c r="F176" s="137"/>
      <c r="G176" s="155"/>
      <c r="H176" s="156"/>
      <c r="I176" s="157"/>
      <c r="J176" s="157"/>
      <c r="K176" s="135"/>
    </row>
    <row r="177" spans="1:11" ht="12.75">
      <c r="A177" s="20"/>
      <c r="B177" s="29"/>
      <c r="C177" s="30"/>
      <c r="D177" s="64" t="s">
        <v>38</v>
      </c>
      <c r="E177" s="64"/>
      <c r="F177" s="65"/>
      <c r="G177" s="155"/>
      <c r="H177" s="156"/>
      <c r="I177" s="158">
        <f>SUM(I109:I175)</f>
        <v>0</v>
      </c>
      <c r="J177" s="158">
        <f>SUM(J109:J175)</f>
        <v>0</v>
      </c>
      <c r="K177" s="135"/>
    </row>
    <row r="178" spans="1:11" ht="15">
      <c r="A178" s="20"/>
      <c r="B178" s="29"/>
      <c r="C178" s="30"/>
      <c r="D178" s="111"/>
      <c r="E178" s="64"/>
      <c r="F178" s="65"/>
      <c r="G178" s="155"/>
      <c r="H178" s="156"/>
      <c r="I178" s="159"/>
      <c r="J178" s="159"/>
      <c r="K178" s="135"/>
    </row>
    <row r="179" spans="1:11" ht="15">
      <c r="A179" s="20"/>
      <c r="B179" s="21"/>
      <c r="C179" s="22"/>
      <c r="D179" s="76" t="s">
        <v>52</v>
      </c>
      <c r="E179" s="138"/>
      <c r="F179" s="63"/>
      <c r="G179" s="155"/>
      <c r="H179" s="156"/>
      <c r="I179" s="157">
        <f aca="true" t="shared" si="54" ref="I179:I190">SUM(F179*G179)</f>
        <v>0</v>
      </c>
      <c r="J179" s="157">
        <f aca="true" t="shared" si="55" ref="J179:J190">F179*H179</f>
        <v>0</v>
      </c>
      <c r="K179" s="135"/>
    </row>
    <row r="180" spans="1:11" ht="12.75">
      <c r="A180" s="20"/>
      <c r="B180" s="21"/>
      <c r="C180" s="22"/>
      <c r="D180" s="138"/>
      <c r="E180" s="138"/>
      <c r="F180" s="63"/>
      <c r="G180" s="155"/>
      <c r="H180" s="156"/>
      <c r="I180" s="157">
        <f t="shared" si="54"/>
        <v>0</v>
      </c>
      <c r="J180" s="157">
        <f t="shared" si="55"/>
        <v>0</v>
      </c>
      <c r="K180" s="135"/>
    </row>
    <row r="181" spans="1:11" ht="24">
      <c r="A181" s="20" t="s">
        <v>311</v>
      </c>
      <c r="B181" s="21" t="s">
        <v>138</v>
      </c>
      <c r="C181" s="22" t="s">
        <v>249</v>
      </c>
      <c r="D181" s="98" t="s">
        <v>424</v>
      </c>
      <c r="E181" s="68" t="s">
        <v>16</v>
      </c>
      <c r="F181" s="63">
        <v>1</v>
      </c>
      <c r="G181" s="155"/>
      <c r="H181" s="156"/>
      <c r="I181" s="157">
        <f t="shared" si="54"/>
        <v>0</v>
      </c>
      <c r="J181" s="157">
        <f t="shared" si="55"/>
        <v>0</v>
      </c>
      <c r="K181" s="135"/>
    </row>
    <row r="182" spans="1:11" ht="24">
      <c r="A182" s="20" t="s">
        <v>312</v>
      </c>
      <c r="B182" s="61" t="s">
        <v>139</v>
      </c>
      <c r="C182" s="22" t="s">
        <v>249</v>
      </c>
      <c r="D182" s="98" t="s">
        <v>425</v>
      </c>
      <c r="E182" s="68" t="s">
        <v>16</v>
      </c>
      <c r="F182" s="63">
        <v>1</v>
      </c>
      <c r="G182" s="155"/>
      <c r="H182" s="156"/>
      <c r="I182" s="157">
        <f t="shared" si="54"/>
        <v>0</v>
      </c>
      <c r="J182" s="157">
        <f t="shared" si="55"/>
        <v>0</v>
      </c>
      <c r="K182" s="135"/>
    </row>
    <row r="183" spans="1:11" ht="24">
      <c r="A183" s="20" t="s">
        <v>313</v>
      </c>
      <c r="B183" s="61" t="s">
        <v>140</v>
      </c>
      <c r="C183" s="22" t="s">
        <v>249</v>
      </c>
      <c r="D183" s="98" t="s">
        <v>426</v>
      </c>
      <c r="E183" s="68" t="s">
        <v>16</v>
      </c>
      <c r="F183" s="69">
        <v>1</v>
      </c>
      <c r="G183" s="155"/>
      <c r="H183" s="156"/>
      <c r="I183" s="157">
        <f t="shared" si="54"/>
        <v>0</v>
      </c>
      <c r="J183" s="157">
        <f t="shared" si="55"/>
        <v>0</v>
      </c>
      <c r="K183" s="135"/>
    </row>
    <row r="184" spans="1:11" ht="12.75">
      <c r="A184" s="20"/>
      <c r="B184" s="61"/>
      <c r="C184" s="62"/>
      <c r="D184" s="77"/>
      <c r="E184" s="68" t="s">
        <v>16</v>
      </c>
      <c r="F184" s="69"/>
      <c r="G184" s="155"/>
      <c r="H184" s="156"/>
      <c r="I184" s="157">
        <f t="shared" si="54"/>
        <v>0</v>
      </c>
      <c r="J184" s="157">
        <f t="shared" si="55"/>
        <v>0</v>
      </c>
      <c r="K184" s="135"/>
    </row>
    <row r="185" spans="1:11" ht="12.75">
      <c r="A185" s="20" t="s">
        <v>314</v>
      </c>
      <c r="B185" s="61" t="s">
        <v>141</v>
      </c>
      <c r="C185" s="22" t="s">
        <v>253</v>
      </c>
      <c r="D185" s="98" t="s">
        <v>427</v>
      </c>
      <c r="E185" s="68" t="s">
        <v>16</v>
      </c>
      <c r="F185" s="69">
        <v>1</v>
      </c>
      <c r="G185" s="155"/>
      <c r="H185" s="156"/>
      <c r="I185" s="157">
        <f t="shared" si="54"/>
        <v>0</v>
      </c>
      <c r="J185" s="157">
        <f t="shared" si="55"/>
        <v>0</v>
      </c>
      <c r="K185" s="135"/>
    </row>
    <row r="186" spans="1:10" ht="24">
      <c r="A186" s="20" t="s">
        <v>315</v>
      </c>
      <c r="B186" s="61" t="s">
        <v>142</v>
      </c>
      <c r="C186" s="62" t="s">
        <v>214</v>
      </c>
      <c r="D186" s="81" t="s">
        <v>428</v>
      </c>
      <c r="E186" s="67" t="s">
        <v>16</v>
      </c>
      <c r="F186" s="69">
        <v>8</v>
      </c>
      <c r="G186" s="153"/>
      <c r="H186" s="154"/>
      <c r="I186" s="150">
        <f t="shared" si="54"/>
        <v>0</v>
      </c>
      <c r="J186" s="150">
        <f t="shared" si="55"/>
        <v>0</v>
      </c>
    </row>
    <row r="187" spans="1:10" ht="12.75">
      <c r="A187" s="20" t="s">
        <v>316</v>
      </c>
      <c r="B187" s="61" t="s">
        <v>143</v>
      </c>
      <c r="C187" s="62" t="s">
        <v>250</v>
      </c>
      <c r="D187" s="77" t="s">
        <v>429</v>
      </c>
      <c r="E187" s="67" t="s">
        <v>16</v>
      </c>
      <c r="F187" s="69">
        <v>11</v>
      </c>
      <c r="G187" s="153"/>
      <c r="H187" s="154"/>
      <c r="I187" s="150">
        <f t="shared" si="54"/>
        <v>0</v>
      </c>
      <c r="J187" s="150">
        <f t="shared" si="55"/>
        <v>0</v>
      </c>
    </row>
    <row r="188" spans="1:10" ht="12.75">
      <c r="A188" s="20" t="s">
        <v>317</v>
      </c>
      <c r="B188" s="61"/>
      <c r="C188" s="62" t="s">
        <v>251</v>
      </c>
      <c r="D188" s="77" t="s">
        <v>430</v>
      </c>
      <c r="E188" s="67" t="s">
        <v>19</v>
      </c>
      <c r="F188" s="69">
        <v>11</v>
      </c>
      <c r="G188" s="153"/>
      <c r="H188" s="154"/>
      <c r="I188" s="150">
        <f t="shared" si="54"/>
        <v>0</v>
      </c>
      <c r="J188" s="150">
        <f t="shared" si="55"/>
        <v>0</v>
      </c>
    </row>
    <row r="189" spans="1:10" ht="12.75">
      <c r="A189" s="20" t="s">
        <v>318</v>
      </c>
      <c r="B189" s="61" t="s">
        <v>144</v>
      </c>
      <c r="C189" s="62" t="s">
        <v>250</v>
      </c>
      <c r="D189" s="77" t="s">
        <v>431</v>
      </c>
      <c r="E189" s="67" t="s">
        <v>16</v>
      </c>
      <c r="F189" s="69">
        <v>2</v>
      </c>
      <c r="G189" s="153"/>
      <c r="H189" s="154"/>
      <c r="I189" s="150">
        <f t="shared" si="54"/>
        <v>0</v>
      </c>
      <c r="J189" s="150">
        <f t="shared" si="55"/>
        <v>0</v>
      </c>
    </row>
    <row r="190" spans="1:10" ht="12.75">
      <c r="A190" s="20" t="s">
        <v>320</v>
      </c>
      <c r="B190" s="61"/>
      <c r="C190" s="62" t="s">
        <v>251</v>
      </c>
      <c r="D190" s="77" t="s">
        <v>432</v>
      </c>
      <c r="E190" s="67" t="s">
        <v>19</v>
      </c>
      <c r="F190" s="69">
        <v>2</v>
      </c>
      <c r="G190" s="153"/>
      <c r="H190" s="154"/>
      <c r="I190" s="150">
        <f t="shared" si="54"/>
        <v>0</v>
      </c>
      <c r="J190" s="150">
        <f t="shared" si="55"/>
        <v>0</v>
      </c>
    </row>
    <row r="191" spans="1:10" ht="12.75">
      <c r="A191" s="20"/>
      <c r="B191" s="61"/>
      <c r="C191" s="62"/>
      <c r="D191" s="81"/>
      <c r="E191" s="67"/>
      <c r="F191" s="69"/>
      <c r="G191" s="153"/>
      <c r="H191" s="154"/>
      <c r="I191" s="150"/>
      <c r="J191" s="150"/>
    </row>
    <row r="192" spans="1:10" ht="12.75">
      <c r="A192" s="20" t="s">
        <v>319</v>
      </c>
      <c r="B192" s="21" t="s">
        <v>145</v>
      </c>
      <c r="C192" s="22" t="s">
        <v>217</v>
      </c>
      <c r="D192" s="96" t="s">
        <v>435</v>
      </c>
      <c r="E192" s="67" t="s">
        <v>16</v>
      </c>
      <c r="F192" s="71">
        <v>4</v>
      </c>
      <c r="G192" s="153"/>
      <c r="H192" s="154"/>
      <c r="I192" s="150">
        <f aca="true" t="shared" si="56" ref="I192:I225">SUM(F192*G192)</f>
        <v>0</v>
      </c>
      <c r="J192" s="150">
        <f aca="true" t="shared" si="57" ref="J192:J225">F192*H192</f>
        <v>0</v>
      </c>
    </row>
    <row r="193" spans="1:10" ht="12.75">
      <c r="A193" s="20" t="s">
        <v>321</v>
      </c>
      <c r="B193" s="21" t="s">
        <v>146</v>
      </c>
      <c r="C193" s="22" t="s">
        <v>217</v>
      </c>
      <c r="D193" s="96" t="s">
        <v>434</v>
      </c>
      <c r="E193" s="67" t="s">
        <v>16</v>
      </c>
      <c r="F193" s="71">
        <v>4</v>
      </c>
      <c r="G193" s="153"/>
      <c r="H193" s="154"/>
      <c r="I193" s="150">
        <f t="shared" si="56"/>
        <v>0</v>
      </c>
      <c r="J193" s="150">
        <f t="shared" si="57"/>
        <v>0</v>
      </c>
    </row>
    <row r="194" spans="1:11" ht="12.75">
      <c r="A194" s="20"/>
      <c r="B194" s="21"/>
      <c r="C194" s="22"/>
      <c r="D194" s="70"/>
      <c r="E194" s="67"/>
      <c r="F194" s="69"/>
      <c r="G194" s="155"/>
      <c r="H194" s="156"/>
      <c r="I194" s="157">
        <f t="shared" si="56"/>
        <v>0</v>
      </c>
      <c r="J194" s="157">
        <f t="shared" si="57"/>
        <v>0</v>
      </c>
      <c r="K194" s="135"/>
    </row>
    <row r="195" spans="1:11" ht="36">
      <c r="A195" s="20"/>
      <c r="B195" s="21"/>
      <c r="C195" s="59"/>
      <c r="D195" s="101" t="s">
        <v>152</v>
      </c>
      <c r="E195" s="67"/>
      <c r="F195" s="69"/>
      <c r="G195" s="155"/>
      <c r="H195" s="156"/>
      <c r="I195" s="157">
        <f t="shared" si="56"/>
        <v>0</v>
      </c>
      <c r="J195" s="157">
        <f t="shared" si="57"/>
        <v>0</v>
      </c>
      <c r="K195" s="135"/>
    </row>
    <row r="196" spans="1:11" ht="12.75">
      <c r="A196" s="20" t="s">
        <v>322</v>
      </c>
      <c r="B196" s="21"/>
      <c r="C196" s="59" t="s">
        <v>155</v>
      </c>
      <c r="D196" s="100" t="s">
        <v>153</v>
      </c>
      <c r="E196" s="53" t="s">
        <v>19</v>
      </c>
      <c r="F196" s="69">
        <v>59</v>
      </c>
      <c r="G196" s="155"/>
      <c r="H196" s="156"/>
      <c r="I196" s="157">
        <f t="shared" si="56"/>
        <v>0</v>
      </c>
      <c r="J196" s="157">
        <f t="shared" si="57"/>
        <v>0</v>
      </c>
      <c r="K196" s="135"/>
    </row>
    <row r="197" spans="1:11" ht="12.75">
      <c r="A197" s="20" t="s">
        <v>323</v>
      </c>
      <c r="B197" s="21"/>
      <c r="C197" s="59" t="s">
        <v>156</v>
      </c>
      <c r="D197" s="26" t="s">
        <v>154</v>
      </c>
      <c r="E197" s="53" t="s">
        <v>19</v>
      </c>
      <c r="F197" s="69">
        <v>6</v>
      </c>
      <c r="G197" s="155"/>
      <c r="H197" s="156"/>
      <c r="I197" s="157">
        <f t="shared" si="56"/>
        <v>0</v>
      </c>
      <c r="J197" s="157">
        <f t="shared" si="57"/>
        <v>0</v>
      </c>
      <c r="K197" s="135"/>
    </row>
    <row r="198" spans="1:11" ht="12.75">
      <c r="A198" s="20"/>
      <c r="B198" s="21"/>
      <c r="C198" s="22"/>
      <c r="D198" s="26"/>
      <c r="E198" s="53"/>
      <c r="F198" s="63"/>
      <c r="G198" s="155"/>
      <c r="H198" s="156"/>
      <c r="I198" s="157">
        <f t="shared" si="56"/>
        <v>0</v>
      </c>
      <c r="J198" s="157">
        <f t="shared" si="57"/>
        <v>0</v>
      </c>
      <c r="K198" s="135"/>
    </row>
    <row r="199" spans="1:11" ht="12.75">
      <c r="A199" s="20" t="s">
        <v>324</v>
      </c>
      <c r="B199" s="21"/>
      <c r="C199" s="22" t="s">
        <v>25</v>
      </c>
      <c r="D199" s="100" t="s">
        <v>160</v>
      </c>
      <c r="E199" s="67" t="s">
        <v>147</v>
      </c>
      <c r="F199" s="69">
        <v>8</v>
      </c>
      <c r="G199" s="155"/>
      <c r="H199" s="156"/>
      <c r="I199" s="157">
        <f t="shared" si="56"/>
        <v>0</v>
      </c>
      <c r="J199" s="157">
        <f t="shared" si="57"/>
        <v>0</v>
      </c>
      <c r="K199" s="135"/>
    </row>
    <row r="200" spans="1:11" ht="12.75">
      <c r="A200" s="20"/>
      <c r="B200" s="21"/>
      <c r="C200" s="22"/>
      <c r="D200" s="70"/>
      <c r="E200" s="67"/>
      <c r="F200" s="69"/>
      <c r="G200" s="155"/>
      <c r="H200" s="156"/>
      <c r="I200" s="157">
        <f t="shared" si="56"/>
        <v>0</v>
      </c>
      <c r="J200" s="157">
        <f t="shared" si="57"/>
        <v>0</v>
      </c>
      <c r="K200" s="135"/>
    </row>
    <row r="201" spans="1:11" ht="25.5">
      <c r="A201" s="20"/>
      <c r="B201" s="21"/>
      <c r="C201" s="22"/>
      <c r="D201" s="70" t="s">
        <v>158</v>
      </c>
      <c r="E201" s="67"/>
      <c r="F201" s="69"/>
      <c r="G201" s="155"/>
      <c r="H201" s="156"/>
      <c r="I201" s="157">
        <f t="shared" si="56"/>
        <v>0</v>
      </c>
      <c r="J201" s="157">
        <f t="shared" si="57"/>
        <v>0</v>
      </c>
      <c r="K201" s="135"/>
    </row>
    <row r="202" spans="1:10" ht="12.75">
      <c r="A202" s="20" t="s">
        <v>325</v>
      </c>
      <c r="B202" s="56"/>
      <c r="C202" s="22" t="s">
        <v>159</v>
      </c>
      <c r="D202" s="70" t="s">
        <v>154</v>
      </c>
      <c r="E202" s="67" t="s">
        <v>16</v>
      </c>
      <c r="F202" s="71">
        <v>1</v>
      </c>
      <c r="G202" s="153"/>
      <c r="H202" s="160"/>
      <c r="I202" s="150">
        <f t="shared" si="56"/>
        <v>0</v>
      </c>
      <c r="J202" s="150">
        <f t="shared" si="57"/>
        <v>0</v>
      </c>
    </row>
    <row r="203" spans="1:10" ht="12.75">
      <c r="A203" s="20"/>
      <c r="B203" s="56"/>
      <c r="C203" s="59"/>
      <c r="D203" s="70"/>
      <c r="E203" s="67"/>
      <c r="F203" s="71"/>
      <c r="G203" s="153"/>
      <c r="H203" s="160"/>
      <c r="I203" s="150">
        <f aca="true" t="shared" si="58" ref="I203:I204">SUM(F203*G203)</f>
        <v>0</v>
      </c>
      <c r="J203" s="150">
        <f aca="true" t="shared" si="59" ref="J203:J204">F203*H203</f>
        <v>0</v>
      </c>
    </row>
    <row r="204" spans="1:10" ht="12.75">
      <c r="A204" s="20" t="s">
        <v>326</v>
      </c>
      <c r="B204" s="56"/>
      <c r="C204" s="27" t="s">
        <v>174</v>
      </c>
      <c r="D204" s="70" t="s">
        <v>239</v>
      </c>
      <c r="E204" s="67" t="s">
        <v>26</v>
      </c>
      <c r="F204" s="71">
        <v>15</v>
      </c>
      <c r="G204" s="153"/>
      <c r="H204" s="154"/>
      <c r="I204" s="150">
        <f t="shared" si="58"/>
        <v>0</v>
      </c>
      <c r="J204" s="150">
        <f t="shared" si="59"/>
        <v>0</v>
      </c>
    </row>
    <row r="205" spans="1:10" ht="12.75">
      <c r="A205" s="20" t="s">
        <v>327</v>
      </c>
      <c r="B205" s="21"/>
      <c r="C205" s="27" t="s">
        <v>174</v>
      </c>
      <c r="D205" s="70" t="s">
        <v>228</v>
      </c>
      <c r="E205" s="67" t="s">
        <v>26</v>
      </c>
      <c r="F205" s="71">
        <v>5</v>
      </c>
      <c r="G205" s="153"/>
      <c r="H205" s="154"/>
      <c r="I205" s="150">
        <f t="shared" si="56"/>
        <v>0</v>
      </c>
      <c r="J205" s="150">
        <f t="shared" si="57"/>
        <v>0</v>
      </c>
    </row>
    <row r="206" spans="1:10" ht="12.75">
      <c r="A206" s="20"/>
      <c r="B206" s="21"/>
      <c r="C206" s="22"/>
      <c r="D206" s="72"/>
      <c r="E206" s="67"/>
      <c r="F206" s="71"/>
      <c r="G206" s="153"/>
      <c r="H206" s="154"/>
      <c r="I206" s="150">
        <f aca="true" t="shared" si="60" ref="I206">SUM(F206*G206)</f>
        <v>0</v>
      </c>
      <c r="J206" s="150">
        <f aca="true" t="shared" si="61" ref="J206">F206*H206</f>
        <v>0</v>
      </c>
    </row>
    <row r="207" spans="1:10" ht="12.75">
      <c r="A207" s="20"/>
      <c r="B207" s="21"/>
      <c r="C207" s="22"/>
      <c r="D207" s="64" t="s">
        <v>38</v>
      </c>
      <c r="E207" s="64"/>
      <c r="F207" s="65"/>
      <c r="G207" s="153"/>
      <c r="H207" s="154"/>
      <c r="I207" s="158">
        <f>SUM(I179:I205)</f>
        <v>0</v>
      </c>
      <c r="J207" s="158">
        <f>SUM(J179:J205)</f>
        <v>0</v>
      </c>
    </row>
    <row r="208" spans="1:10" ht="12.75">
      <c r="A208" s="20"/>
      <c r="B208" s="21"/>
      <c r="C208" s="22"/>
      <c r="D208" s="64"/>
      <c r="E208" s="64"/>
      <c r="F208" s="65"/>
      <c r="G208" s="153"/>
      <c r="H208" s="154"/>
      <c r="I208" s="158"/>
      <c r="J208" s="158"/>
    </row>
    <row r="209" spans="1:11" ht="15">
      <c r="A209" s="60"/>
      <c r="B209" s="61"/>
      <c r="C209" s="62"/>
      <c r="D209" s="76" t="s">
        <v>458</v>
      </c>
      <c r="E209" s="68"/>
      <c r="F209" s="69"/>
      <c r="G209" s="155"/>
      <c r="H209" s="156"/>
      <c r="I209" s="157">
        <f aca="true" t="shared" si="62" ref="I209:I218">SUM(F209*G209)</f>
        <v>0</v>
      </c>
      <c r="J209" s="157">
        <f aca="true" t="shared" si="63" ref="J209:J218">F209*H209</f>
        <v>0</v>
      </c>
      <c r="K209" s="124"/>
    </row>
    <row r="210" spans="1:11" ht="12.75">
      <c r="A210" s="60"/>
      <c r="B210" s="61"/>
      <c r="C210" s="62"/>
      <c r="D210" s="79"/>
      <c r="E210" s="68"/>
      <c r="F210" s="69"/>
      <c r="G210" s="155"/>
      <c r="H210" s="156"/>
      <c r="I210" s="157">
        <f t="shared" si="62"/>
        <v>0</v>
      </c>
      <c r="J210" s="157">
        <f t="shared" si="63"/>
        <v>0</v>
      </c>
      <c r="K210" s="124"/>
    </row>
    <row r="211" spans="1:11" ht="12.75">
      <c r="A211" s="60" t="s">
        <v>459</v>
      </c>
      <c r="B211" s="61" t="s">
        <v>460</v>
      </c>
      <c r="C211" s="62" t="s">
        <v>461</v>
      </c>
      <c r="D211" s="98" t="s">
        <v>472</v>
      </c>
      <c r="E211" s="68" t="s">
        <v>16</v>
      </c>
      <c r="F211" s="69">
        <v>1</v>
      </c>
      <c r="G211" s="155"/>
      <c r="H211" s="156"/>
      <c r="I211" s="157">
        <f t="shared" si="62"/>
        <v>0</v>
      </c>
      <c r="J211" s="157">
        <f t="shared" si="63"/>
        <v>0</v>
      </c>
      <c r="K211" s="124"/>
    </row>
    <row r="212" spans="1:11" ht="12.75">
      <c r="A212" s="60" t="s">
        <v>462</v>
      </c>
      <c r="B212" s="61" t="s">
        <v>463</v>
      </c>
      <c r="C212" s="62" t="s">
        <v>464</v>
      </c>
      <c r="D212" s="107" t="s">
        <v>473</v>
      </c>
      <c r="E212" s="68" t="s">
        <v>16</v>
      </c>
      <c r="F212" s="69">
        <v>1</v>
      </c>
      <c r="G212" s="155"/>
      <c r="H212" s="156"/>
      <c r="I212" s="157">
        <f t="shared" si="62"/>
        <v>0</v>
      </c>
      <c r="J212" s="157">
        <f t="shared" si="63"/>
        <v>0</v>
      </c>
      <c r="K212" s="124"/>
    </row>
    <row r="213" spans="1:11" ht="12.75">
      <c r="A213" s="60"/>
      <c r="B213" s="61"/>
      <c r="C213" s="62"/>
      <c r="D213" s="107"/>
      <c r="E213" s="68"/>
      <c r="F213" s="69"/>
      <c r="G213" s="155"/>
      <c r="H213" s="156"/>
      <c r="I213" s="157">
        <f t="shared" si="62"/>
        <v>0</v>
      </c>
      <c r="J213" s="157">
        <f t="shared" si="63"/>
        <v>0</v>
      </c>
      <c r="K213" s="124"/>
    </row>
    <row r="214" spans="1:11" ht="36">
      <c r="A214" s="60"/>
      <c r="B214" s="61"/>
      <c r="C214" s="125"/>
      <c r="D214" s="126" t="s">
        <v>152</v>
      </c>
      <c r="E214" s="68"/>
      <c r="F214" s="69"/>
      <c r="G214" s="155"/>
      <c r="H214" s="156"/>
      <c r="I214" s="157">
        <f t="shared" si="62"/>
        <v>0</v>
      </c>
      <c r="J214" s="157">
        <f t="shared" si="63"/>
        <v>0</v>
      </c>
      <c r="K214" s="124"/>
    </row>
    <row r="215" spans="1:11" ht="12.75">
      <c r="A215" s="60" t="s">
        <v>465</v>
      </c>
      <c r="B215" s="61"/>
      <c r="C215" s="125" t="s">
        <v>155</v>
      </c>
      <c r="D215" s="100" t="s">
        <v>153</v>
      </c>
      <c r="E215" s="127" t="s">
        <v>19</v>
      </c>
      <c r="F215" s="69">
        <v>9</v>
      </c>
      <c r="G215" s="155"/>
      <c r="H215" s="156"/>
      <c r="I215" s="157">
        <f t="shared" si="62"/>
        <v>0</v>
      </c>
      <c r="J215" s="157">
        <f t="shared" si="63"/>
        <v>0</v>
      </c>
      <c r="K215" s="124"/>
    </row>
    <row r="216" spans="1:11" ht="12.75">
      <c r="A216" s="60"/>
      <c r="B216" s="61"/>
      <c r="C216" s="125"/>
      <c r="D216" s="100"/>
      <c r="E216" s="127"/>
      <c r="F216" s="69"/>
      <c r="G216" s="155"/>
      <c r="H216" s="156"/>
      <c r="I216" s="157">
        <f t="shared" si="62"/>
        <v>0</v>
      </c>
      <c r="J216" s="157">
        <f t="shared" si="63"/>
        <v>0</v>
      </c>
      <c r="K216" s="124"/>
    </row>
    <row r="217" spans="1:11" ht="24">
      <c r="A217" s="60" t="s">
        <v>466</v>
      </c>
      <c r="B217" s="61"/>
      <c r="C217" s="128" t="s">
        <v>174</v>
      </c>
      <c r="D217" s="96" t="s">
        <v>474</v>
      </c>
      <c r="E217" s="127" t="s">
        <v>147</v>
      </c>
      <c r="F217" s="69">
        <v>6</v>
      </c>
      <c r="G217" s="155"/>
      <c r="H217" s="156"/>
      <c r="I217" s="157">
        <f t="shared" si="62"/>
        <v>0</v>
      </c>
      <c r="J217" s="157">
        <f t="shared" si="63"/>
        <v>0</v>
      </c>
      <c r="K217" s="124"/>
    </row>
    <row r="218" spans="1:11" ht="12.75">
      <c r="A218" s="60"/>
      <c r="B218" s="61"/>
      <c r="C218" s="62"/>
      <c r="D218" s="107"/>
      <c r="E218" s="127"/>
      <c r="F218" s="63"/>
      <c r="G218" s="155"/>
      <c r="H218" s="156"/>
      <c r="I218" s="157">
        <f t="shared" si="62"/>
        <v>0</v>
      </c>
      <c r="J218" s="157">
        <f t="shared" si="63"/>
        <v>0</v>
      </c>
      <c r="K218" s="124"/>
    </row>
    <row r="219" spans="1:11" ht="12.75">
      <c r="A219" s="60"/>
      <c r="B219" s="61"/>
      <c r="C219" s="62"/>
      <c r="D219" s="64" t="s">
        <v>38</v>
      </c>
      <c r="E219" s="64"/>
      <c r="F219" s="65"/>
      <c r="G219" s="155"/>
      <c r="H219" s="156"/>
      <c r="I219" s="158">
        <f>SUM(I211:I218)</f>
        <v>0</v>
      </c>
      <c r="J219" s="158">
        <f>SUM(J211:J218)</f>
        <v>0</v>
      </c>
      <c r="K219" s="124"/>
    </row>
    <row r="220" spans="1:11" ht="12.75">
      <c r="A220" s="60"/>
      <c r="B220" s="61"/>
      <c r="C220" s="62"/>
      <c r="D220" s="64"/>
      <c r="E220" s="64"/>
      <c r="F220" s="65"/>
      <c r="G220" s="155"/>
      <c r="H220" s="156"/>
      <c r="I220" s="158"/>
      <c r="J220" s="158"/>
      <c r="K220" s="124"/>
    </row>
    <row r="221" spans="1:10" ht="12.75">
      <c r="A221" s="20"/>
      <c r="B221" s="21"/>
      <c r="C221" s="22"/>
      <c r="D221" s="134" t="s">
        <v>183</v>
      </c>
      <c r="E221" s="68"/>
      <c r="F221" s="69"/>
      <c r="G221" s="155"/>
      <c r="H221" s="156"/>
      <c r="I221" s="157">
        <f t="shared" si="56"/>
        <v>0</v>
      </c>
      <c r="J221" s="157">
        <f t="shared" si="57"/>
        <v>0</v>
      </c>
    </row>
    <row r="222" spans="1:10" ht="12.75">
      <c r="A222" s="20"/>
      <c r="B222" s="21"/>
      <c r="C222" s="22"/>
      <c r="D222" s="79"/>
      <c r="E222" s="68"/>
      <c r="F222" s="69"/>
      <c r="G222" s="155"/>
      <c r="H222" s="156"/>
      <c r="I222" s="157">
        <f t="shared" si="56"/>
        <v>0</v>
      </c>
      <c r="J222" s="157">
        <f t="shared" si="57"/>
        <v>0</v>
      </c>
    </row>
    <row r="223" spans="1:10" ht="12.75">
      <c r="A223" s="20" t="s">
        <v>328</v>
      </c>
      <c r="B223" s="21"/>
      <c r="C223" s="22"/>
      <c r="D223" s="107" t="s">
        <v>365</v>
      </c>
      <c r="E223" s="68"/>
      <c r="F223" s="69">
        <v>1</v>
      </c>
      <c r="G223" s="155"/>
      <c r="H223" s="156"/>
      <c r="I223" s="157">
        <f t="shared" si="56"/>
        <v>0</v>
      </c>
      <c r="J223" s="157">
        <f t="shared" si="57"/>
        <v>0</v>
      </c>
    </row>
    <row r="224" spans="1:10" ht="12.75">
      <c r="A224" s="20" t="s">
        <v>329</v>
      </c>
      <c r="B224" s="58"/>
      <c r="C224" s="59"/>
      <c r="D224" s="107" t="s">
        <v>184</v>
      </c>
      <c r="E224" s="68"/>
      <c r="F224" s="69">
        <v>1</v>
      </c>
      <c r="G224" s="155"/>
      <c r="H224" s="156"/>
      <c r="I224" s="157">
        <f t="shared" si="56"/>
        <v>0</v>
      </c>
      <c r="J224" s="157">
        <f t="shared" si="57"/>
        <v>0</v>
      </c>
    </row>
    <row r="225" spans="1:10" ht="12.75">
      <c r="A225" s="20" t="s">
        <v>330</v>
      </c>
      <c r="B225" s="58"/>
      <c r="C225" s="59"/>
      <c r="D225" s="107" t="s">
        <v>185</v>
      </c>
      <c r="E225" s="68"/>
      <c r="F225" s="69">
        <v>1</v>
      </c>
      <c r="G225" s="155"/>
      <c r="H225" s="156"/>
      <c r="I225" s="157">
        <f t="shared" si="56"/>
        <v>0</v>
      </c>
      <c r="J225" s="157">
        <f t="shared" si="57"/>
        <v>0</v>
      </c>
    </row>
    <row r="226" spans="1:10" ht="12.75">
      <c r="A226" s="20"/>
      <c r="B226" s="21"/>
      <c r="C226" s="22"/>
      <c r="D226" s="107"/>
      <c r="E226" s="127"/>
      <c r="F226" s="63"/>
      <c r="G226" s="155"/>
      <c r="H226" s="156"/>
      <c r="I226" s="157">
        <f aca="true" t="shared" si="64" ref="I226">SUM(F226*G226)</f>
        <v>0</v>
      </c>
      <c r="J226" s="157">
        <f aca="true" t="shared" si="65" ref="J226">F226*H226</f>
        <v>0</v>
      </c>
    </row>
    <row r="227" spans="1:10" ht="12.75">
      <c r="A227" s="20"/>
      <c r="B227" s="21"/>
      <c r="C227" s="22"/>
      <c r="D227" s="64" t="s">
        <v>38</v>
      </c>
      <c r="E227" s="64"/>
      <c r="F227" s="65"/>
      <c r="G227" s="155"/>
      <c r="H227" s="156"/>
      <c r="I227" s="158">
        <f>SUM(I223:I225)</f>
        <v>0</v>
      </c>
      <c r="J227" s="158">
        <f>SUM(J223:J225)</f>
        <v>0</v>
      </c>
    </row>
    <row r="228" spans="1:10" ht="12.75">
      <c r="A228" s="20"/>
      <c r="B228" s="21"/>
      <c r="C228" s="22"/>
      <c r="D228" s="64"/>
      <c r="E228" s="64"/>
      <c r="F228" s="65"/>
      <c r="G228" s="155"/>
      <c r="H228" s="156"/>
      <c r="I228" s="158"/>
      <c r="J228" s="158"/>
    </row>
    <row r="229" spans="1:10" ht="12.75">
      <c r="A229" s="60"/>
      <c r="B229" s="61"/>
      <c r="C229" s="62"/>
      <c r="D229" s="115" t="s">
        <v>242</v>
      </c>
      <c r="E229" s="129"/>
      <c r="F229" s="130"/>
      <c r="G229" s="155"/>
      <c r="H229" s="156"/>
      <c r="I229" s="161"/>
      <c r="J229" s="161"/>
    </row>
    <row r="230" spans="1:10" ht="12.75">
      <c r="A230" s="60"/>
      <c r="B230" s="61"/>
      <c r="C230" s="62"/>
      <c r="D230" s="115"/>
      <c r="E230" s="129"/>
      <c r="F230" s="130"/>
      <c r="G230" s="155"/>
      <c r="H230" s="156"/>
      <c r="I230" s="161"/>
      <c r="J230" s="161"/>
    </row>
    <row r="231" spans="1:10" ht="12.75">
      <c r="A231" s="60"/>
      <c r="B231" s="61"/>
      <c r="C231" s="62"/>
      <c r="D231" s="131" t="s">
        <v>243</v>
      </c>
      <c r="E231" s="132"/>
      <c r="F231" s="133"/>
      <c r="G231" s="155"/>
      <c r="H231" s="156"/>
      <c r="I231" s="162">
        <f>I108</f>
        <v>0</v>
      </c>
      <c r="J231" s="162">
        <f>J108</f>
        <v>0</v>
      </c>
    </row>
    <row r="232" spans="1:10" ht="12.75">
      <c r="A232" s="60"/>
      <c r="B232" s="61"/>
      <c r="C232" s="62"/>
      <c r="D232" s="131" t="s">
        <v>244</v>
      </c>
      <c r="E232" s="132"/>
      <c r="F232" s="133"/>
      <c r="G232" s="155"/>
      <c r="H232" s="156"/>
      <c r="I232" s="162">
        <f>I177</f>
        <v>0</v>
      </c>
      <c r="J232" s="162">
        <f>J177</f>
        <v>0</v>
      </c>
    </row>
    <row r="233" spans="1:10" ht="12.75">
      <c r="A233" s="60"/>
      <c r="B233" s="61"/>
      <c r="C233" s="62"/>
      <c r="D233" s="131" t="s">
        <v>246</v>
      </c>
      <c r="E233" s="132"/>
      <c r="F233" s="133"/>
      <c r="G233" s="155"/>
      <c r="H233" s="156"/>
      <c r="I233" s="162">
        <f>I207</f>
        <v>0</v>
      </c>
      <c r="J233" s="162">
        <f>J207</f>
        <v>0</v>
      </c>
    </row>
    <row r="234" spans="1:10" ht="12.75">
      <c r="A234" s="60"/>
      <c r="B234" s="61"/>
      <c r="C234" s="62"/>
      <c r="D234" s="131" t="s">
        <v>467</v>
      </c>
      <c r="E234" s="132"/>
      <c r="F234" s="133"/>
      <c r="G234" s="155"/>
      <c r="H234" s="156"/>
      <c r="I234" s="162">
        <f>I219</f>
        <v>0</v>
      </c>
      <c r="J234" s="162">
        <f>J219</f>
        <v>0</v>
      </c>
    </row>
    <row r="235" spans="1:10" ht="12.75">
      <c r="A235" s="60"/>
      <c r="B235" s="61"/>
      <c r="C235" s="62"/>
      <c r="D235" s="131" t="s">
        <v>182</v>
      </c>
      <c r="E235" s="132"/>
      <c r="F235" s="133"/>
      <c r="G235" s="155"/>
      <c r="H235" s="156"/>
      <c r="I235" s="162">
        <f>I227</f>
        <v>0</v>
      </c>
      <c r="J235" s="162">
        <f>J227</f>
        <v>0</v>
      </c>
    </row>
    <row r="236" spans="1:10" ht="12.75">
      <c r="A236" s="60"/>
      <c r="B236" s="61"/>
      <c r="C236" s="62"/>
      <c r="D236" s="64"/>
      <c r="E236" s="64"/>
      <c r="F236" s="65"/>
      <c r="G236" s="155"/>
      <c r="H236" s="156"/>
      <c r="I236" s="158"/>
      <c r="J236" s="158"/>
    </row>
    <row r="237" spans="1:10" ht="12.75">
      <c r="A237" s="20"/>
      <c r="B237" s="21"/>
      <c r="C237" s="22"/>
      <c r="D237" s="108"/>
      <c r="E237" s="53"/>
      <c r="F237" s="25"/>
      <c r="G237" s="153"/>
      <c r="H237" s="154"/>
      <c r="I237" s="150"/>
      <c r="J237" s="150"/>
    </row>
    <row r="238" spans="1:10" ht="15.75">
      <c r="A238" s="20"/>
      <c r="B238" s="21"/>
      <c r="C238" s="22"/>
      <c r="D238" s="114" t="s">
        <v>248</v>
      </c>
      <c r="E238" s="53"/>
      <c r="F238" s="25"/>
      <c r="G238" s="153"/>
      <c r="H238" s="154"/>
      <c r="I238" s="163">
        <f>SUM(I230:I235)</f>
        <v>0</v>
      </c>
      <c r="J238" s="163">
        <f>SUM(J230:J235)</f>
        <v>0</v>
      </c>
    </row>
    <row r="239" spans="1:10" ht="15">
      <c r="A239" s="20"/>
      <c r="B239" s="29"/>
      <c r="C239" s="30"/>
      <c r="D239" s="111"/>
      <c r="E239" s="64"/>
      <c r="F239" s="65"/>
      <c r="G239" s="153"/>
      <c r="H239" s="154"/>
      <c r="I239" s="159"/>
      <c r="J239" s="159"/>
    </row>
    <row r="240" spans="1:10" ht="15">
      <c r="A240" s="20"/>
      <c r="B240" s="29"/>
      <c r="C240" s="30"/>
      <c r="D240" s="111"/>
      <c r="E240" s="64"/>
      <c r="F240" s="65"/>
      <c r="G240" s="153"/>
      <c r="H240" s="154"/>
      <c r="I240" s="159"/>
      <c r="J240" s="159"/>
    </row>
    <row r="241" spans="1:10" ht="18">
      <c r="A241" s="20"/>
      <c r="B241" s="29"/>
      <c r="C241" s="30"/>
      <c r="D241" s="113" t="s">
        <v>241</v>
      </c>
      <c r="E241" s="64"/>
      <c r="F241" s="65"/>
      <c r="G241" s="153"/>
      <c r="H241" s="154"/>
      <c r="I241" s="159"/>
      <c r="J241" s="159"/>
    </row>
    <row r="242" spans="1:10" ht="15">
      <c r="A242" s="20"/>
      <c r="B242" s="29"/>
      <c r="C242" s="30"/>
      <c r="D242" s="111"/>
      <c r="E242" s="64"/>
      <c r="F242" s="65"/>
      <c r="G242" s="153"/>
      <c r="H242" s="154"/>
      <c r="I242" s="159"/>
      <c r="J242" s="159"/>
    </row>
    <row r="243" spans="1:10" ht="30">
      <c r="A243" s="20"/>
      <c r="B243" s="21"/>
      <c r="C243" s="22"/>
      <c r="D243" s="112" t="s">
        <v>51</v>
      </c>
      <c r="E243" s="24"/>
      <c r="F243" s="25"/>
      <c r="G243" s="153"/>
      <c r="H243" s="154"/>
      <c r="I243" s="150">
        <f aca="true" t="shared" si="66" ref="I243:I291">SUM(F243*G243)</f>
        <v>0</v>
      </c>
      <c r="J243" s="150">
        <f aca="true" t="shared" si="67" ref="J243:J291">F243*H243</f>
        <v>0</v>
      </c>
    </row>
    <row r="244" spans="1:10" ht="12.75">
      <c r="A244" s="20"/>
      <c r="B244" s="21"/>
      <c r="C244" s="22"/>
      <c r="D244" s="24"/>
      <c r="E244" s="24"/>
      <c r="F244" s="25"/>
      <c r="G244" s="153"/>
      <c r="H244" s="154"/>
      <c r="I244" s="150">
        <f t="shared" si="66"/>
        <v>0</v>
      </c>
      <c r="J244" s="150">
        <f t="shared" si="67"/>
        <v>0</v>
      </c>
    </row>
    <row r="245" spans="1:10" ht="63.75">
      <c r="A245" s="20" t="s">
        <v>331</v>
      </c>
      <c r="B245" s="21" t="s">
        <v>123</v>
      </c>
      <c r="C245" s="22" t="s">
        <v>25</v>
      </c>
      <c r="D245" s="77" t="s">
        <v>436</v>
      </c>
      <c r="E245" s="97">
        <v>1</v>
      </c>
      <c r="F245" s="63">
        <v>1</v>
      </c>
      <c r="G245" s="155"/>
      <c r="H245" s="156"/>
      <c r="I245" s="157">
        <f t="shared" si="66"/>
        <v>0</v>
      </c>
      <c r="J245" s="150">
        <f t="shared" si="67"/>
        <v>0</v>
      </c>
    </row>
    <row r="246" spans="1:10" ht="26.25" customHeight="1">
      <c r="A246" s="60"/>
      <c r="B246" s="61"/>
      <c r="C246" s="62"/>
      <c r="D246" s="77" t="s">
        <v>125</v>
      </c>
      <c r="E246" s="97"/>
      <c r="F246" s="63"/>
      <c r="G246" s="155"/>
      <c r="H246" s="156"/>
      <c r="I246" s="157"/>
      <c r="J246" s="150"/>
    </row>
    <row r="247" spans="1:10" ht="48">
      <c r="A247" s="60" t="s">
        <v>332</v>
      </c>
      <c r="B247" s="61"/>
      <c r="C247" s="62"/>
      <c r="D247" s="168" t="s">
        <v>476</v>
      </c>
      <c r="E247" s="97">
        <v>1</v>
      </c>
      <c r="F247" s="69">
        <v>1</v>
      </c>
      <c r="G247" s="155"/>
      <c r="H247" s="156"/>
      <c r="I247" s="157">
        <f t="shared" si="66"/>
        <v>0</v>
      </c>
      <c r="J247" s="150">
        <f t="shared" si="67"/>
        <v>0</v>
      </c>
    </row>
    <row r="248" spans="1:10" ht="12.75">
      <c r="A248" s="60"/>
      <c r="B248" s="61"/>
      <c r="C248" s="62"/>
      <c r="D248" s="77"/>
      <c r="E248" s="97"/>
      <c r="F248" s="69"/>
      <c r="G248" s="155"/>
      <c r="H248" s="156"/>
      <c r="I248" s="157">
        <f aca="true" t="shared" si="68" ref="I248:I252">SUM(F248*G248)</f>
        <v>0</v>
      </c>
      <c r="J248" s="150">
        <f aca="true" t="shared" si="69" ref="J248:J252">F248*H248</f>
        <v>0</v>
      </c>
    </row>
    <row r="249" spans="1:10" ht="24">
      <c r="A249" s="60" t="s">
        <v>333</v>
      </c>
      <c r="B249" s="61" t="s">
        <v>124</v>
      </c>
      <c r="C249" s="62" t="s">
        <v>41</v>
      </c>
      <c r="D249" s="78" t="s">
        <v>437</v>
      </c>
      <c r="E249" s="68" t="s">
        <v>16</v>
      </c>
      <c r="F249" s="63">
        <v>1</v>
      </c>
      <c r="G249" s="155"/>
      <c r="H249" s="156"/>
      <c r="I249" s="157">
        <f t="shared" si="68"/>
        <v>0</v>
      </c>
      <c r="J249" s="150">
        <f t="shared" si="69"/>
        <v>0</v>
      </c>
    </row>
    <row r="250" spans="1:10" ht="24">
      <c r="A250" s="60" t="s">
        <v>334</v>
      </c>
      <c r="B250" s="61"/>
      <c r="C250" s="62"/>
      <c r="D250" s="79" t="s">
        <v>369</v>
      </c>
      <c r="E250" s="68" t="s">
        <v>16</v>
      </c>
      <c r="F250" s="69">
        <v>1</v>
      </c>
      <c r="G250" s="155"/>
      <c r="H250" s="156"/>
      <c r="I250" s="157">
        <f t="shared" si="68"/>
        <v>0</v>
      </c>
      <c r="J250" s="150">
        <f t="shared" si="69"/>
        <v>0</v>
      </c>
    </row>
    <row r="251" spans="1:10" ht="38.25">
      <c r="A251" s="60" t="s">
        <v>335</v>
      </c>
      <c r="B251" s="61"/>
      <c r="C251" s="62" t="s">
        <v>161</v>
      </c>
      <c r="D251" s="87" t="s">
        <v>163</v>
      </c>
      <c r="E251" s="68" t="s">
        <v>19</v>
      </c>
      <c r="F251" s="69">
        <v>12</v>
      </c>
      <c r="G251" s="155"/>
      <c r="H251" s="156"/>
      <c r="I251" s="157">
        <f t="shared" si="68"/>
        <v>0</v>
      </c>
      <c r="J251" s="150">
        <f t="shared" si="69"/>
        <v>0</v>
      </c>
    </row>
    <row r="252" spans="1:10" ht="12.75">
      <c r="A252" s="60" t="s">
        <v>336</v>
      </c>
      <c r="B252" s="61"/>
      <c r="C252" s="62"/>
      <c r="D252" s="78" t="s">
        <v>53</v>
      </c>
      <c r="E252" s="68" t="s">
        <v>26</v>
      </c>
      <c r="F252" s="69">
        <v>2</v>
      </c>
      <c r="G252" s="155"/>
      <c r="H252" s="156"/>
      <c r="I252" s="157">
        <f t="shared" si="68"/>
        <v>0</v>
      </c>
      <c r="J252" s="150">
        <f t="shared" si="69"/>
        <v>0</v>
      </c>
    </row>
    <row r="253" spans="1:10" ht="12.75">
      <c r="A253" s="60"/>
      <c r="B253" s="61"/>
      <c r="C253" s="62"/>
      <c r="D253" s="66"/>
      <c r="E253" s="68"/>
      <c r="F253" s="69"/>
      <c r="G253" s="155"/>
      <c r="H253" s="156"/>
      <c r="I253" s="157">
        <f t="shared" si="66"/>
        <v>0</v>
      </c>
      <c r="J253" s="150">
        <f t="shared" si="67"/>
        <v>0</v>
      </c>
    </row>
    <row r="254" spans="1:10" ht="25.5">
      <c r="A254" s="60" t="s">
        <v>337</v>
      </c>
      <c r="B254" s="85" t="s">
        <v>97</v>
      </c>
      <c r="C254" s="62" t="s">
        <v>42</v>
      </c>
      <c r="D254" s="77" t="s">
        <v>438</v>
      </c>
      <c r="E254" s="68" t="s">
        <v>16</v>
      </c>
      <c r="F254" s="69">
        <v>1</v>
      </c>
      <c r="G254" s="155"/>
      <c r="H254" s="156"/>
      <c r="I254" s="157">
        <f t="shared" si="66"/>
        <v>0</v>
      </c>
      <c r="J254" s="150">
        <f t="shared" si="67"/>
        <v>0</v>
      </c>
    </row>
    <row r="255" spans="1:10" ht="25.5">
      <c r="A255" s="60" t="s">
        <v>338</v>
      </c>
      <c r="B255" s="85" t="s">
        <v>98</v>
      </c>
      <c r="C255" s="62" t="s">
        <v>237</v>
      </c>
      <c r="D255" s="77" t="s">
        <v>96</v>
      </c>
      <c r="E255" s="68" t="s">
        <v>16</v>
      </c>
      <c r="F255" s="69">
        <v>1</v>
      </c>
      <c r="G255" s="155"/>
      <c r="H255" s="156"/>
      <c r="I255" s="157">
        <f t="shared" si="66"/>
        <v>0</v>
      </c>
      <c r="J255" s="150">
        <f t="shared" si="67"/>
        <v>0</v>
      </c>
    </row>
    <row r="256" spans="1:10" ht="25.5">
      <c r="A256" s="60" t="s">
        <v>339</v>
      </c>
      <c r="B256" s="61"/>
      <c r="C256" s="62" t="s">
        <v>161</v>
      </c>
      <c r="D256" s="87" t="s">
        <v>56</v>
      </c>
      <c r="E256" s="68" t="s">
        <v>19</v>
      </c>
      <c r="F256" s="69">
        <v>20</v>
      </c>
      <c r="G256" s="155"/>
      <c r="H256" s="156"/>
      <c r="I256" s="157">
        <f t="shared" si="66"/>
        <v>0</v>
      </c>
      <c r="J256" s="150">
        <f t="shared" si="67"/>
        <v>0</v>
      </c>
    </row>
    <row r="257" spans="1:10" ht="12.75">
      <c r="A257" s="60" t="s">
        <v>340</v>
      </c>
      <c r="B257" s="61"/>
      <c r="C257" s="22" t="s">
        <v>25</v>
      </c>
      <c r="D257" s="78" t="s">
        <v>53</v>
      </c>
      <c r="E257" s="68" t="s">
        <v>26</v>
      </c>
      <c r="F257" s="69">
        <v>1.87</v>
      </c>
      <c r="G257" s="153"/>
      <c r="H257" s="154"/>
      <c r="I257" s="150">
        <f t="shared" si="66"/>
        <v>0</v>
      </c>
      <c r="J257" s="150">
        <f t="shared" si="67"/>
        <v>0</v>
      </c>
    </row>
    <row r="258" spans="1:10" ht="12.75">
      <c r="A258" s="20"/>
      <c r="B258" s="21"/>
      <c r="C258" s="22"/>
      <c r="D258" s="70"/>
      <c r="E258" s="68"/>
      <c r="F258" s="71"/>
      <c r="G258" s="153"/>
      <c r="H258" s="154"/>
      <c r="I258" s="150">
        <f t="shared" si="66"/>
        <v>0</v>
      </c>
      <c r="J258" s="150">
        <f t="shared" si="67"/>
        <v>0</v>
      </c>
    </row>
    <row r="259" spans="1:10" ht="24">
      <c r="A259" s="20" t="s">
        <v>341</v>
      </c>
      <c r="B259" s="21" t="s">
        <v>126</v>
      </c>
      <c r="C259" s="102" t="s">
        <v>172</v>
      </c>
      <c r="D259" s="79" t="s">
        <v>439</v>
      </c>
      <c r="E259" s="67" t="s">
        <v>16</v>
      </c>
      <c r="F259" s="71">
        <v>4</v>
      </c>
      <c r="G259" s="153"/>
      <c r="H259" s="154"/>
      <c r="I259" s="150">
        <f t="shared" si="66"/>
        <v>0</v>
      </c>
      <c r="J259" s="150">
        <f t="shared" si="67"/>
        <v>0</v>
      </c>
    </row>
    <row r="260" spans="1:10" ht="24">
      <c r="A260" s="20" t="s">
        <v>342</v>
      </c>
      <c r="B260" s="21" t="s">
        <v>127</v>
      </c>
      <c r="C260" s="102" t="s">
        <v>172</v>
      </c>
      <c r="D260" s="79" t="s">
        <v>440</v>
      </c>
      <c r="E260" s="67" t="s">
        <v>16</v>
      </c>
      <c r="F260" s="71">
        <v>2</v>
      </c>
      <c r="G260" s="153"/>
      <c r="H260" s="154"/>
      <c r="I260" s="150">
        <f>SUM(F260*G260)</f>
        <v>0</v>
      </c>
      <c r="J260" s="150">
        <f>F260*H260</f>
        <v>0</v>
      </c>
    </row>
    <row r="261" spans="1:10" ht="24">
      <c r="A261" s="20" t="s">
        <v>343</v>
      </c>
      <c r="B261" s="21" t="s">
        <v>344</v>
      </c>
      <c r="C261" s="102" t="s">
        <v>172</v>
      </c>
      <c r="D261" s="79" t="s">
        <v>441</v>
      </c>
      <c r="E261" s="67" t="s">
        <v>16</v>
      </c>
      <c r="F261" s="71">
        <v>2</v>
      </c>
      <c r="G261" s="153"/>
      <c r="H261" s="154"/>
      <c r="I261" s="150">
        <f>SUM(F261*G261)</f>
        <v>0</v>
      </c>
      <c r="J261" s="150">
        <f>F261*H261</f>
        <v>0</v>
      </c>
    </row>
    <row r="262" spans="1:10" ht="12.75">
      <c r="A262" s="20" t="s">
        <v>345</v>
      </c>
      <c r="B262" s="21" t="s">
        <v>128</v>
      </c>
      <c r="C262" s="104" t="s">
        <v>181</v>
      </c>
      <c r="D262" s="81" t="s">
        <v>442</v>
      </c>
      <c r="E262" s="67" t="s">
        <v>16</v>
      </c>
      <c r="F262" s="71">
        <v>2</v>
      </c>
      <c r="G262" s="153"/>
      <c r="H262" s="154"/>
      <c r="I262" s="150">
        <f t="shared" si="66"/>
        <v>0</v>
      </c>
      <c r="J262" s="150">
        <f t="shared" si="67"/>
        <v>0</v>
      </c>
    </row>
    <row r="263" spans="1:10" ht="12.75">
      <c r="A263" s="20" t="s">
        <v>346</v>
      </c>
      <c r="B263" s="21" t="s">
        <v>129</v>
      </c>
      <c r="C263" s="104" t="s">
        <v>181</v>
      </c>
      <c r="D263" s="81" t="s">
        <v>443</v>
      </c>
      <c r="E263" s="67" t="s">
        <v>16</v>
      </c>
      <c r="F263" s="71">
        <v>2</v>
      </c>
      <c r="G263" s="153"/>
      <c r="H263" s="154"/>
      <c r="I263" s="150">
        <f t="shared" si="66"/>
        <v>0</v>
      </c>
      <c r="J263" s="150">
        <f t="shared" si="67"/>
        <v>0</v>
      </c>
    </row>
    <row r="264" spans="1:10" ht="12.75">
      <c r="A264" s="20" t="s">
        <v>347</v>
      </c>
      <c r="B264" s="21" t="s">
        <v>130</v>
      </c>
      <c r="C264" s="104" t="s">
        <v>214</v>
      </c>
      <c r="D264" s="81" t="s">
        <v>444</v>
      </c>
      <c r="E264" s="67" t="s">
        <v>16</v>
      </c>
      <c r="F264" s="71">
        <v>7</v>
      </c>
      <c r="G264" s="153"/>
      <c r="H264" s="154"/>
      <c r="I264" s="150">
        <f t="shared" si="66"/>
        <v>0</v>
      </c>
      <c r="J264" s="150">
        <f t="shared" si="67"/>
        <v>0</v>
      </c>
    </row>
    <row r="265" spans="1:10" ht="12.75">
      <c r="A265" s="20" t="s">
        <v>348</v>
      </c>
      <c r="B265" s="21" t="s">
        <v>136</v>
      </c>
      <c r="C265" s="104" t="s">
        <v>214</v>
      </c>
      <c r="D265" s="81" t="s">
        <v>445</v>
      </c>
      <c r="E265" s="67" t="s">
        <v>16</v>
      </c>
      <c r="F265" s="71">
        <v>6</v>
      </c>
      <c r="G265" s="153"/>
      <c r="H265" s="154"/>
      <c r="I265" s="150">
        <f aca="true" t="shared" si="70" ref="I265">SUM(F265*G265)</f>
        <v>0</v>
      </c>
      <c r="J265" s="150">
        <f aca="true" t="shared" si="71" ref="J265">F265*H265</f>
        <v>0</v>
      </c>
    </row>
    <row r="266" spans="1:10" ht="12.75">
      <c r="A266" s="20" t="s">
        <v>349</v>
      </c>
      <c r="B266" s="21" t="s">
        <v>131</v>
      </c>
      <c r="C266" s="104" t="s">
        <v>214</v>
      </c>
      <c r="D266" s="81" t="s">
        <v>447</v>
      </c>
      <c r="E266" s="67" t="s">
        <v>16</v>
      </c>
      <c r="F266" s="71">
        <v>7</v>
      </c>
      <c r="G266" s="153"/>
      <c r="H266" s="154"/>
      <c r="I266" s="150">
        <f t="shared" si="66"/>
        <v>0</v>
      </c>
      <c r="J266" s="150">
        <f t="shared" si="67"/>
        <v>0</v>
      </c>
    </row>
    <row r="267" spans="1:10" ht="12.75">
      <c r="A267" s="20" t="s">
        <v>350</v>
      </c>
      <c r="B267" s="21" t="s">
        <v>135</v>
      </c>
      <c r="C267" s="104" t="s">
        <v>214</v>
      </c>
      <c r="D267" s="81" t="s">
        <v>448</v>
      </c>
      <c r="E267" s="67" t="s">
        <v>16</v>
      </c>
      <c r="F267" s="71">
        <v>4</v>
      </c>
      <c r="G267" s="153"/>
      <c r="H267" s="154"/>
      <c r="I267" s="150">
        <f t="shared" si="66"/>
        <v>0</v>
      </c>
      <c r="J267" s="150">
        <f t="shared" si="67"/>
        <v>0</v>
      </c>
    </row>
    <row r="268" spans="1:10" ht="12.75">
      <c r="A268" s="20" t="s">
        <v>351</v>
      </c>
      <c r="B268" s="21" t="s">
        <v>137</v>
      </c>
      <c r="C268" s="104" t="s">
        <v>214</v>
      </c>
      <c r="D268" s="81" t="s">
        <v>446</v>
      </c>
      <c r="E268" s="67" t="s">
        <v>16</v>
      </c>
      <c r="F268" s="71">
        <v>2</v>
      </c>
      <c r="G268" s="153"/>
      <c r="H268" s="154"/>
      <c r="I268" s="150">
        <f t="shared" si="66"/>
        <v>0</v>
      </c>
      <c r="J268" s="150">
        <f t="shared" si="67"/>
        <v>0</v>
      </c>
    </row>
    <row r="269" spans="1:10" ht="12.75">
      <c r="A269" s="20" t="s">
        <v>352</v>
      </c>
      <c r="B269" s="21" t="s">
        <v>132</v>
      </c>
      <c r="C269" s="22" t="s">
        <v>252</v>
      </c>
      <c r="D269" s="70" t="s">
        <v>134</v>
      </c>
      <c r="E269" s="67" t="s">
        <v>16</v>
      </c>
      <c r="F269" s="71">
        <v>2</v>
      </c>
      <c r="G269" s="153"/>
      <c r="H269" s="154"/>
      <c r="I269" s="150">
        <f t="shared" si="66"/>
        <v>0</v>
      </c>
      <c r="J269" s="150">
        <f t="shared" si="67"/>
        <v>0</v>
      </c>
    </row>
    <row r="270" spans="1:10" ht="12.75">
      <c r="A270" s="20" t="s">
        <v>353</v>
      </c>
      <c r="B270" s="21" t="s">
        <v>133</v>
      </c>
      <c r="C270" s="22" t="s">
        <v>217</v>
      </c>
      <c r="D270" s="96" t="s">
        <v>435</v>
      </c>
      <c r="E270" s="67" t="s">
        <v>16</v>
      </c>
      <c r="F270" s="71">
        <v>4</v>
      </c>
      <c r="G270" s="153"/>
      <c r="H270" s="154"/>
      <c r="I270" s="150">
        <f t="shared" si="66"/>
        <v>0</v>
      </c>
      <c r="J270" s="150">
        <f t="shared" si="67"/>
        <v>0</v>
      </c>
    </row>
    <row r="271" spans="1:10" ht="12.75">
      <c r="A271" s="20"/>
      <c r="B271" s="21"/>
      <c r="C271" s="22"/>
      <c r="D271" s="70"/>
      <c r="E271" s="67" t="s">
        <v>16</v>
      </c>
      <c r="F271" s="71"/>
      <c r="G271" s="153"/>
      <c r="H271" s="154"/>
      <c r="I271" s="150">
        <f t="shared" si="66"/>
        <v>0</v>
      </c>
      <c r="J271" s="150">
        <f t="shared" si="67"/>
        <v>0</v>
      </c>
    </row>
    <row r="272" spans="1:10" ht="24">
      <c r="A272" s="20"/>
      <c r="B272" s="21"/>
      <c r="C272" s="22"/>
      <c r="D272" s="54" t="s">
        <v>149</v>
      </c>
      <c r="E272" s="67"/>
      <c r="F272" s="71"/>
      <c r="G272" s="153"/>
      <c r="H272" s="154"/>
      <c r="I272" s="150">
        <f t="shared" si="66"/>
        <v>0</v>
      </c>
      <c r="J272" s="150">
        <f t="shared" si="67"/>
        <v>0</v>
      </c>
    </row>
    <row r="273" spans="1:10" ht="12.75">
      <c r="A273" s="57" t="s">
        <v>354</v>
      </c>
      <c r="B273" s="58"/>
      <c r="C273" s="59" t="s">
        <v>224</v>
      </c>
      <c r="D273" s="81" t="s">
        <v>150</v>
      </c>
      <c r="E273" s="67" t="s">
        <v>19</v>
      </c>
      <c r="F273" s="71">
        <v>3</v>
      </c>
      <c r="G273" s="153"/>
      <c r="H273" s="154"/>
      <c r="I273" s="150">
        <f t="shared" si="66"/>
        <v>0</v>
      </c>
      <c r="J273" s="150">
        <f t="shared" si="67"/>
        <v>0</v>
      </c>
    </row>
    <row r="274" spans="1:10" ht="12.75">
      <c r="A274" s="57" t="s">
        <v>355</v>
      </c>
      <c r="B274" s="58"/>
      <c r="C274" s="59" t="s">
        <v>262</v>
      </c>
      <c r="D274" s="81" t="s">
        <v>151</v>
      </c>
      <c r="E274" s="67" t="s">
        <v>19</v>
      </c>
      <c r="F274" s="71">
        <v>14</v>
      </c>
      <c r="G274" s="153"/>
      <c r="H274" s="154"/>
      <c r="I274" s="150">
        <f t="shared" si="66"/>
        <v>0</v>
      </c>
      <c r="J274" s="150">
        <f t="shared" si="67"/>
        <v>0</v>
      </c>
    </row>
    <row r="275" spans="1:10" ht="12.75">
      <c r="A275" s="20"/>
      <c r="B275" s="21"/>
      <c r="C275" s="22"/>
      <c r="D275" s="99"/>
      <c r="E275" s="67"/>
      <c r="F275" s="71"/>
      <c r="G275" s="153"/>
      <c r="H275" s="154"/>
      <c r="I275" s="150">
        <f t="shared" si="66"/>
        <v>0</v>
      </c>
      <c r="J275" s="150">
        <f t="shared" si="67"/>
        <v>0</v>
      </c>
    </row>
    <row r="276" spans="1:10" ht="36">
      <c r="A276" s="20"/>
      <c r="B276" s="21"/>
      <c r="C276" s="59"/>
      <c r="D276" s="101" t="s">
        <v>152</v>
      </c>
      <c r="E276" s="67"/>
      <c r="F276" s="71"/>
      <c r="G276" s="153"/>
      <c r="H276" s="154"/>
      <c r="I276" s="150">
        <f t="shared" si="66"/>
        <v>0</v>
      </c>
      <c r="J276" s="150">
        <f t="shared" si="67"/>
        <v>0</v>
      </c>
    </row>
    <row r="277" spans="1:10" ht="12.75">
      <c r="A277" s="20" t="s">
        <v>356</v>
      </c>
      <c r="B277" s="21"/>
      <c r="C277" s="59" t="s">
        <v>155</v>
      </c>
      <c r="D277" s="100" t="s">
        <v>153</v>
      </c>
      <c r="E277" s="53" t="s">
        <v>19</v>
      </c>
      <c r="F277" s="25">
        <v>35.6</v>
      </c>
      <c r="G277" s="153"/>
      <c r="H277" s="154"/>
      <c r="I277" s="150">
        <f t="shared" si="66"/>
        <v>0</v>
      </c>
      <c r="J277" s="150">
        <f t="shared" si="67"/>
        <v>0</v>
      </c>
    </row>
    <row r="278" spans="1:10" ht="12.75">
      <c r="A278" s="20" t="s">
        <v>357</v>
      </c>
      <c r="B278" s="21"/>
      <c r="C278" s="59" t="s">
        <v>156</v>
      </c>
      <c r="D278" s="26" t="s">
        <v>154</v>
      </c>
      <c r="E278" s="53" t="s">
        <v>19</v>
      </c>
      <c r="F278" s="25">
        <v>55</v>
      </c>
      <c r="G278" s="153"/>
      <c r="H278" s="154"/>
      <c r="I278" s="150">
        <f t="shared" si="66"/>
        <v>0</v>
      </c>
      <c r="J278" s="150">
        <f t="shared" si="67"/>
        <v>0</v>
      </c>
    </row>
    <row r="279" spans="1:10" ht="12.75">
      <c r="A279" s="20"/>
      <c r="B279" s="21"/>
      <c r="C279" s="22"/>
      <c r="D279" s="26"/>
      <c r="E279" s="53"/>
      <c r="F279" s="25"/>
      <c r="G279" s="153"/>
      <c r="H279" s="154"/>
      <c r="I279" s="150">
        <f t="shared" si="66"/>
        <v>0</v>
      </c>
      <c r="J279" s="150">
        <f t="shared" si="67"/>
        <v>0</v>
      </c>
    </row>
    <row r="280" spans="1:10" ht="25.5">
      <c r="A280" s="20" t="s">
        <v>358</v>
      </c>
      <c r="B280" s="21"/>
      <c r="C280" s="22" t="s">
        <v>25</v>
      </c>
      <c r="D280" s="26" t="s">
        <v>148</v>
      </c>
      <c r="E280" s="53" t="s">
        <v>26</v>
      </c>
      <c r="F280" s="25">
        <v>50</v>
      </c>
      <c r="G280" s="153"/>
      <c r="H280" s="154"/>
      <c r="I280" s="150">
        <f t="shared" si="66"/>
        <v>0</v>
      </c>
      <c r="J280" s="150">
        <f t="shared" si="67"/>
        <v>0</v>
      </c>
    </row>
    <row r="281" spans="1:10" ht="12.75">
      <c r="A281" s="20"/>
      <c r="B281" s="21"/>
      <c r="C281" s="22"/>
      <c r="D281" s="26"/>
      <c r="E281" s="53"/>
      <c r="F281" s="25"/>
      <c r="G281" s="153"/>
      <c r="H281" s="154"/>
      <c r="I281" s="150">
        <f t="shared" si="66"/>
        <v>0</v>
      </c>
      <c r="J281" s="150">
        <f t="shared" si="67"/>
        <v>0</v>
      </c>
    </row>
    <row r="282" spans="1:10" ht="12.75">
      <c r="A282" s="20" t="s">
        <v>359</v>
      </c>
      <c r="B282" s="21"/>
      <c r="C282" s="22" t="s">
        <v>25</v>
      </c>
      <c r="D282" s="100" t="s">
        <v>160</v>
      </c>
      <c r="E282" s="67" t="s">
        <v>147</v>
      </c>
      <c r="F282" s="71">
        <v>61</v>
      </c>
      <c r="G282" s="155"/>
      <c r="H282" s="154"/>
      <c r="I282" s="150">
        <f t="shared" si="66"/>
        <v>0</v>
      </c>
      <c r="J282" s="150">
        <f t="shared" si="67"/>
        <v>0</v>
      </c>
    </row>
    <row r="283" spans="1:10" ht="12.75">
      <c r="A283" s="20"/>
      <c r="B283" s="21"/>
      <c r="C283" s="22"/>
      <c r="D283" s="70"/>
      <c r="E283" s="67"/>
      <c r="F283" s="71"/>
      <c r="G283" s="155"/>
      <c r="H283" s="154"/>
      <c r="I283" s="150">
        <f t="shared" si="66"/>
        <v>0</v>
      </c>
      <c r="J283" s="150">
        <f t="shared" si="67"/>
        <v>0</v>
      </c>
    </row>
    <row r="284" spans="1:10" ht="24">
      <c r="A284" s="20" t="s">
        <v>360</v>
      </c>
      <c r="B284" s="21"/>
      <c r="C284" s="22" t="s">
        <v>25</v>
      </c>
      <c r="D284" s="96" t="s">
        <v>157</v>
      </c>
      <c r="E284" s="67" t="s">
        <v>147</v>
      </c>
      <c r="F284" s="71">
        <v>42</v>
      </c>
      <c r="G284" s="155"/>
      <c r="H284" s="154"/>
      <c r="I284" s="150">
        <f t="shared" si="66"/>
        <v>0</v>
      </c>
      <c r="J284" s="150">
        <f t="shared" si="67"/>
        <v>0</v>
      </c>
    </row>
    <row r="285" spans="1:10" ht="12.75">
      <c r="A285" s="20"/>
      <c r="B285" s="21"/>
      <c r="C285" s="22"/>
      <c r="D285" s="70"/>
      <c r="E285" s="67"/>
      <c r="F285" s="71"/>
      <c r="G285" s="155"/>
      <c r="H285" s="154"/>
      <c r="I285" s="150">
        <f t="shared" si="66"/>
        <v>0</v>
      </c>
      <c r="J285" s="150">
        <f t="shared" si="67"/>
        <v>0</v>
      </c>
    </row>
    <row r="286" spans="1:10" ht="38.25">
      <c r="A286" s="20"/>
      <c r="B286" s="21"/>
      <c r="C286" s="22"/>
      <c r="D286" s="72" t="s">
        <v>158</v>
      </c>
      <c r="E286" s="67"/>
      <c r="F286" s="71"/>
      <c r="G286" s="155"/>
      <c r="H286" s="154"/>
      <c r="I286" s="150">
        <f t="shared" si="66"/>
        <v>0</v>
      </c>
      <c r="J286" s="150">
        <f t="shared" si="67"/>
        <v>0</v>
      </c>
    </row>
    <row r="287" spans="1:10" ht="12.75">
      <c r="A287" s="20" t="s">
        <v>361</v>
      </c>
      <c r="B287" s="21"/>
      <c r="C287" s="22" t="s">
        <v>159</v>
      </c>
      <c r="D287" s="70" t="s">
        <v>154</v>
      </c>
      <c r="E287" s="67" t="s">
        <v>16</v>
      </c>
      <c r="F287" s="71">
        <v>4</v>
      </c>
      <c r="G287" s="155"/>
      <c r="H287" s="154"/>
      <c r="I287" s="150">
        <f>SUM(F287*G287)</f>
        <v>0</v>
      </c>
      <c r="J287" s="150">
        <f t="shared" si="67"/>
        <v>0</v>
      </c>
    </row>
    <row r="288" spans="1:10" ht="12.75">
      <c r="A288" s="20"/>
      <c r="B288" s="21"/>
      <c r="C288" s="59"/>
      <c r="D288" s="70"/>
      <c r="E288" s="67"/>
      <c r="F288" s="71"/>
      <c r="G288" s="155"/>
      <c r="H288" s="154"/>
      <c r="I288" s="150">
        <f aca="true" t="shared" si="72" ref="I288:I290">SUM(F288*G288)</f>
        <v>0</v>
      </c>
      <c r="J288" s="150">
        <f aca="true" t="shared" si="73" ref="J288:J290">F288*H288</f>
        <v>0</v>
      </c>
    </row>
    <row r="289" spans="1:10" ht="12.75">
      <c r="A289" s="20" t="s">
        <v>362</v>
      </c>
      <c r="B289" s="21"/>
      <c r="C289" s="27" t="s">
        <v>174</v>
      </c>
      <c r="D289" s="70" t="s">
        <v>239</v>
      </c>
      <c r="E289" s="67" t="s">
        <v>26</v>
      </c>
      <c r="F289" s="71">
        <v>30</v>
      </c>
      <c r="G289" s="155"/>
      <c r="H289" s="154"/>
      <c r="I289" s="150">
        <f t="shared" si="72"/>
        <v>0</v>
      </c>
      <c r="J289" s="150">
        <f t="shared" si="73"/>
        <v>0</v>
      </c>
    </row>
    <row r="290" spans="1:10" ht="12.75">
      <c r="A290" s="20" t="s">
        <v>363</v>
      </c>
      <c r="B290" s="21"/>
      <c r="C290" s="27" t="s">
        <v>174</v>
      </c>
      <c r="D290" s="70" t="s">
        <v>228</v>
      </c>
      <c r="E290" s="67" t="s">
        <v>26</v>
      </c>
      <c r="F290" s="71">
        <v>5</v>
      </c>
      <c r="G290" s="155"/>
      <c r="H290" s="154"/>
      <c r="I290" s="150">
        <f t="shared" si="72"/>
        <v>0</v>
      </c>
      <c r="J290" s="150">
        <f t="shared" si="73"/>
        <v>0</v>
      </c>
    </row>
    <row r="291" spans="1:10" ht="12.75">
      <c r="A291" s="20"/>
      <c r="B291" s="21"/>
      <c r="C291" s="28"/>
      <c r="D291" s="74"/>
      <c r="E291" s="74"/>
      <c r="F291" s="58"/>
      <c r="G291" s="155"/>
      <c r="H291" s="154"/>
      <c r="I291" s="150">
        <f t="shared" si="66"/>
        <v>0</v>
      </c>
      <c r="J291" s="150">
        <f t="shared" si="67"/>
        <v>0</v>
      </c>
    </row>
    <row r="292" spans="1:10" ht="12.75">
      <c r="A292" s="20"/>
      <c r="B292" s="21"/>
      <c r="C292" s="28"/>
      <c r="D292" s="74"/>
      <c r="E292" s="74"/>
      <c r="F292" s="75"/>
      <c r="G292" s="155"/>
      <c r="H292" s="154"/>
      <c r="I292" s="157"/>
      <c r="J292" s="157"/>
    </row>
    <row r="293" spans="1:10" ht="12.75">
      <c r="A293" s="20"/>
      <c r="B293" s="29"/>
      <c r="C293" s="30"/>
      <c r="D293" s="64" t="s">
        <v>38</v>
      </c>
      <c r="E293" s="64"/>
      <c r="F293" s="65"/>
      <c r="G293" s="155"/>
      <c r="H293" s="154"/>
      <c r="I293" s="158">
        <f>SUM(I243:I291)</f>
        <v>0</v>
      </c>
      <c r="J293" s="158">
        <f>SUM(J243:J291)</f>
        <v>0</v>
      </c>
    </row>
    <row r="294" spans="1:10" ht="15">
      <c r="A294" s="20"/>
      <c r="B294" s="29"/>
      <c r="C294" s="30"/>
      <c r="D294" s="31"/>
      <c r="E294" s="32"/>
      <c r="F294" s="33"/>
      <c r="G294" s="155"/>
      <c r="H294" s="154"/>
      <c r="I294" s="159"/>
      <c r="J294" s="159"/>
    </row>
    <row r="295" spans="1:10" ht="12.75">
      <c r="A295" s="20"/>
      <c r="B295" s="21"/>
      <c r="C295" s="22"/>
      <c r="D295" s="105" t="s">
        <v>183</v>
      </c>
      <c r="E295" s="67"/>
      <c r="F295" s="71"/>
      <c r="G295" s="155"/>
      <c r="H295" s="154"/>
      <c r="I295" s="150">
        <f aca="true" t="shared" si="74" ref="I295:I299">SUM(F295*G295)</f>
        <v>0</v>
      </c>
      <c r="J295" s="150">
        <f aca="true" t="shared" si="75" ref="J295:J299">F295*H295</f>
        <v>0</v>
      </c>
    </row>
    <row r="296" spans="1:10" ht="12.75">
      <c r="A296" s="20"/>
      <c r="B296" s="21"/>
      <c r="C296" s="22"/>
      <c r="D296" s="106"/>
      <c r="E296" s="67"/>
      <c r="F296" s="71"/>
      <c r="G296" s="155"/>
      <c r="H296" s="154"/>
      <c r="I296" s="150">
        <f t="shared" si="74"/>
        <v>0</v>
      </c>
      <c r="J296" s="150">
        <f t="shared" si="75"/>
        <v>0</v>
      </c>
    </row>
    <row r="297" spans="1:10" ht="12.75">
      <c r="A297" s="20" t="s">
        <v>364</v>
      </c>
      <c r="B297" s="21"/>
      <c r="C297" s="22"/>
      <c r="D297" s="107" t="s">
        <v>365</v>
      </c>
      <c r="E297" s="67" t="s">
        <v>44</v>
      </c>
      <c r="F297" s="71">
        <v>1</v>
      </c>
      <c r="G297" s="155"/>
      <c r="H297" s="154"/>
      <c r="I297" s="150">
        <f t="shared" si="74"/>
        <v>0</v>
      </c>
      <c r="J297" s="150">
        <f t="shared" si="75"/>
        <v>0</v>
      </c>
    </row>
    <row r="298" spans="1:10" ht="12.75">
      <c r="A298" s="60" t="s">
        <v>366</v>
      </c>
      <c r="B298" s="61"/>
      <c r="C298" s="62"/>
      <c r="D298" s="107" t="s">
        <v>185</v>
      </c>
      <c r="E298" s="67" t="s">
        <v>44</v>
      </c>
      <c r="F298" s="71">
        <v>1</v>
      </c>
      <c r="G298" s="155"/>
      <c r="H298" s="154"/>
      <c r="I298" s="150">
        <f t="shared" si="74"/>
        <v>0</v>
      </c>
      <c r="J298" s="150">
        <f t="shared" si="75"/>
        <v>0</v>
      </c>
    </row>
    <row r="299" spans="1:10" ht="12.75">
      <c r="A299" s="60"/>
      <c r="B299" s="61"/>
      <c r="C299" s="62"/>
      <c r="D299" s="107"/>
      <c r="E299" s="53"/>
      <c r="F299" s="25"/>
      <c r="G299" s="155"/>
      <c r="H299" s="154"/>
      <c r="I299" s="150">
        <f t="shared" si="74"/>
        <v>0</v>
      </c>
      <c r="J299" s="150">
        <f t="shared" si="75"/>
        <v>0</v>
      </c>
    </row>
    <row r="300" spans="1:10" ht="12.75">
      <c r="A300" s="60"/>
      <c r="B300" s="61"/>
      <c r="C300" s="62"/>
      <c r="D300" s="64" t="s">
        <v>38</v>
      </c>
      <c r="E300" s="64"/>
      <c r="F300" s="65"/>
      <c r="G300" s="153"/>
      <c r="H300" s="154"/>
      <c r="I300" s="158">
        <f>SUM(I297:I298)</f>
        <v>0</v>
      </c>
      <c r="J300" s="158">
        <f>SUM(J297:J298)</f>
        <v>0</v>
      </c>
    </row>
    <row r="301" spans="1:10" ht="12.75">
      <c r="A301" s="60"/>
      <c r="B301" s="61"/>
      <c r="C301" s="62"/>
      <c r="D301" s="64"/>
      <c r="E301" s="64"/>
      <c r="F301" s="65"/>
      <c r="G301" s="153"/>
      <c r="H301" s="154"/>
      <c r="I301" s="158"/>
      <c r="J301" s="158"/>
    </row>
    <row r="302" spans="1:10" ht="12.75">
      <c r="A302" s="60"/>
      <c r="B302" s="61"/>
      <c r="C302" s="62"/>
      <c r="D302" s="115" t="s">
        <v>242</v>
      </c>
      <c r="E302" s="116"/>
      <c r="F302" s="117"/>
      <c r="G302" s="153"/>
      <c r="H302" s="154"/>
      <c r="I302" s="164"/>
      <c r="J302" s="164"/>
    </row>
    <row r="303" spans="1:10" ht="12.75">
      <c r="A303" s="60"/>
      <c r="B303" s="61"/>
      <c r="C303" s="62"/>
      <c r="D303" s="115"/>
      <c r="E303" s="116"/>
      <c r="F303" s="117"/>
      <c r="G303" s="153"/>
      <c r="H303" s="154"/>
      <c r="I303" s="164"/>
      <c r="J303" s="164"/>
    </row>
    <row r="304" spans="1:10" ht="12.75">
      <c r="A304" s="60"/>
      <c r="B304" s="61"/>
      <c r="C304" s="62"/>
      <c r="D304" s="118" t="s">
        <v>245</v>
      </c>
      <c r="E304" s="119"/>
      <c r="F304" s="120"/>
      <c r="G304" s="153"/>
      <c r="H304" s="154"/>
      <c r="I304" s="162">
        <f>I293</f>
        <v>0</v>
      </c>
      <c r="J304" s="162">
        <f>J293</f>
        <v>0</v>
      </c>
    </row>
    <row r="305" spans="1:10" ht="12.75">
      <c r="A305" s="60"/>
      <c r="B305" s="61"/>
      <c r="C305" s="62"/>
      <c r="D305" s="118" t="s">
        <v>182</v>
      </c>
      <c r="E305" s="119"/>
      <c r="F305" s="120"/>
      <c r="G305" s="153"/>
      <c r="H305" s="154"/>
      <c r="I305" s="162">
        <f>I300</f>
        <v>0</v>
      </c>
      <c r="J305" s="162">
        <f>J300</f>
        <v>0</v>
      </c>
    </row>
    <row r="306" spans="1:10" ht="12.75">
      <c r="A306" s="20"/>
      <c r="B306" s="21"/>
      <c r="C306" s="22"/>
      <c r="D306" s="64"/>
      <c r="E306" s="64"/>
      <c r="F306" s="65"/>
      <c r="G306" s="153"/>
      <c r="H306" s="154"/>
      <c r="I306" s="158"/>
      <c r="J306" s="158"/>
    </row>
    <row r="307" spans="1:10" ht="12.75">
      <c r="A307" s="20"/>
      <c r="B307" s="21"/>
      <c r="C307" s="22"/>
      <c r="D307" s="108"/>
      <c r="E307" s="53"/>
      <c r="F307" s="25"/>
      <c r="G307" s="153"/>
      <c r="H307" s="154"/>
      <c r="I307" s="150"/>
      <c r="J307" s="150"/>
    </row>
    <row r="308" spans="1:10" ht="15.75">
      <c r="A308" s="20"/>
      <c r="B308" s="21"/>
      <c r="C308" s="22"/>
      <c r="D308" s="114" t="s">
        <v>247</v>
      </c>
      <c r="E308" s="53"/>
      <c r="F308" s="25"/>
      <c r="G308" s="153"/>
      <c r="H308" s="154"/>
      <c r="I308" s="163">
        <f>SUM(I303:I305)</f>
        <v>0</v>
      </c>
      <c r="J308" s="163">
        <f>SUM(J303:J305)</f>
        <v>0</v>
      </c>
    </row>
    <row r="309" spans="1:10" ht="12.75">
      <c r="A309" s="20"/>
      <c r="B309" s="21"/>
      <c r="C309" s="59"/>
      <c r="D309" s="101"/>
      <c r="E309" s="67"/>
      <c r="F309" s="71"/>
      <c r="G309" s="153"/>
      <c r="H309" s="154"/>
      <c r="I309" s="150"/>
      <c r="J309" s="150"/>
    </row>
    <row r="310" spans="1:10" ht="12.75">
      <c r="A310" s="20"/>
      <c r="B310" s="21"/>
      <c r="C310" s="22"/>
      <c r="D310" s="26"/>
      <c r="E310" s="53"/>
      <c r="F310" s="25"/>
      <c r="G310" s="153"/>
      <c r="H310" s="154"/>
      <c r="I310" s="150"/>
      <c r="J310" s="150"/>
    </row>
    <row r="311" spans="1:10" ht="12.75">
      <c r="A311" s="20"/>
      <c r="B311" s="21"/>
      <c r="C311" s="22"/>
      <c r="D311" s="26"/>
      <c r="E311" s="53"/>
      <c r="F311" s="25"/>
      <c r="G311" s="153"/>
      <c r="H311" s="154"/>
      <c r="I311" s="150">
        <f aca="true" t="shared" si="76" ref="I311">SUM(F311*G311)</f>
        <v>0</v>
      </c>
      <c r="J311" s="150">
        <f aca="true" t="shared" si="77" ref="J311">F311*H311</f>
        <v>0</v>
      </c>
    </row>
    <row r="312" spans="1:10" ht="15.75">
      <c r="A312" s="20"/>
      <c r="B312" s="21"/>
      <c r="C312" s="22"/>
      <c r="D312" s="123"/>
      <c r="E312" s="53"/>
      <c r="F312" s="25"/>
      <c r="G312" s="153"/>
      <c r="H312" s="154"/>
      <c r="I312" s="150"/>
      <c r="J312" s="150"/>
    </row>
    <row r="313" spans="1:10" ht="12.75">
      <c r="A313" s="20"/>
      <c r="B313" s="21"/>
      <c r="C313" s="22"/>
      <c r="D313" s="26"/>
      <c r="E313" s="53"/>
      <c r="F313" s="25"/>
      <c r="G313" s="153"/>
      <c r="H313" s="154"/>
      <c r="I313" s="150"/>
      <c r="J313" s="150"/>
    </row>
    <row r="314" spans="1:10" ht="12.75">
      <c r="A314" s="20"/>
      <c r="B314" s="21"/>
      <c r="C314" s="22"/>
      <c r="D314" s="26"/>
      <c r="E314" s="53"/>
      <c r="F314" s="25"/>
      <c r="G314" s="153"/>
      <c r="H314" s="154"/>
      <c r="I314" s="150"/>
      <c r="J314" s="150"/>
    </row>
    <row r="315" spans="1:10" ht="12.75">
      <c r="A315" s="20"/>
      <c r="B315" s="21"/>
      <c r="C315" s="22"/>
      <c r="D315" s="26"/>
      <c r="E315" s="53"/>
      <c r="F315" s="25"/>
      <c r="G315" s="153"/>
      <c r="H315" s="154"/>
      <c r="I315" s="150"/>
      <c r="J315" s="150"/>
    </row>
    <row r="316" spans="1:10" ht="12.75">
      <c r="A316" s="20"/>
      <c r="B316" s="21"/>
      <c r="C316" s="59"/>
      <c r="D316" s="26"/>
      <c r="E316" s="53"/>
      <c r="F316" s="25"/>
      <c r="G316" s="153"/>
      <c r="H316" s="154"/>
      <c r="I316" s="150"/>
      <c r="J316" s="150"/>
    </row>
    <row r="317" spans="1:10" ht="12.75">
      <c r="A317" s="20"/>
      <c r="B317" s="21"/>
      <c r="C317" s="22"/>
      <c r="D317" s="26"/>
      <c r="E317" s="53"/>
      <c r="F317" s="25"/>
      <c r="G317" s="153"/>
      <c r="H317" s="154"/>
      <c r="I317" s="150"/>
      <c r="J317" s="150"/>
    </row>
    <row r="318" spans="1:10" ht="12.75">
      <c r="A318" s="20"/>
      <c r="B318" s="21"/>
      <c r="C318" s="59"/>
      <c r="D318" s="70"/>
      <c r="E318" s="53"/>
      <c r="F318" s="71"/>
      <c r="G318" s="153"/>
      <c r="H318" s="154"/>
      <c r="I318" s="150"/>
      <c r="J318" s="150"/>
    </row>
    <row r="319" spans="1:10" ht="12.75">
      <c r="A319" s="20"/>
      <c r="B319" s="21"/>
      <c r="C319" s="22"/>
      <c r="D319" s="70"/>
      <c r="E319" s="53"/>
      <c r="F319" s="71"/>
      <c r="G319" s="153"/>
      <c r="H319" s="154"/>
      <c r="I319" s="150"/>
      <c r="J319" s="150"/>
    </row>
    <row r="320" spans="1:10" ht="12.75">
      <c r="A320" s="20"/>
      <c r="B320" s="21"/>
      <c r="C320" s="22"/>
      <c r="D320" s="70"/>
      <c r="E320" s="67"/>
      <c r="F320" s="71"/>
      <c r="G320" s="153"/>
      <c r="H320" s="154"/>
      <c r="I320" s="150"/>
      <c r="J320" s="150"/>
    </row>
    <row r="321" spans="1:10" ht="12.75">
      <c r="A321" s="9"/>
      <c r="B321" s="34"/>
      <c r="C321" s="35"/>
      <c r="D321" s="36"/>
      <c r="E321" s="36"/>
      <c r="F321" s="37"/>
      <c r="G321" s="165"/>
      <c r="H321" s="166"/>
      <c r="I321" s="167"/>
      <c r="J321" s="167"/>
    </row>
    <row r="322" spans="1:10" ht="12.75">
      <c r="A322" s="38"/>
      <c r="B322" s="39"/>
      <c r="C322" s="40"/>
      <c r="D322" s="39"/>
      <c r="E322" s="39"/>
      <c r="F322" s="41"/>
      <c r="G322" s="42"/>
      <c r="H322" s="43"/>
      <c r="I322" s="44"/>
      <c r="J322" s="44"/>
    </row>
    <row r="323" spans="1:10" ht="12.75">
      <c r="A323" s="38"/>
      <c r="B323" s="39"/>
      <c r="C323" s="40"/>
      <c r="D323" s="39"/>
      <c r="E323" s="39"/>
      <c r="F323" s="41"/>
      <c r="G323" s="42"/>
      <c r="H323" s="43"/>
      <c r="I323" s="44"/>
      <c r="J323" s="44"/>
    </row>
    <row r="324" spans="1:10" ht="15" customHeight="1">
      <c r="A324" s="177" t="s">
        <v>39</v>
      </c>
      <c r="B324" s="177"/>
      <c r="C324" s="177"/>
      <c r="D324" s="45" t="s">
        <v>40</v>
      </c>
      <c r="E324" s="46"/>
      <c r="F324" s="47"/>
      <c r="G324" s="48"/>
      <c r="H324" s="47"/>
      <c r="I324" s="49"/>
      <c r="J324" s="50"/>
    </row>
  </sheetData>
  <sheetProtection password="C71C" sheet="1" objects="1" scenarios="1" formatCells="0"/>
  <mergeCells count="5">
    <mergeCell ref="D1:H1"/>
    <mergeCell ref="D4:F4"/>
    <mergeCell ref="D5:F5"/>
    <mergeCell ref="D16:F16"/>
    <mergeCell ref="A324:C324"/>
  </mergeCells>
  <printOptions/>
  <pageMargins left="0.7086614173228347" right="0.5118110236220472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Stražiště</cp:lastModifiedBy>
  <cp:lastPrinted>2019-10-24T10:40:34Z</cp:lastPrinted>
  <dcterms:created xsi:type="dcterms:W3CDTF">2016-07-11T17:45:46Z</dcterms:created>
  <dcterms:modified xsi:type="dcterms:W3CDTF">2020-01-23T13:47:24Z</dcterms:modified>
  <cp:category/>
  <cp:version/>
  <cp:contentType/>
  <cp:contentStatus/>
</cp:coreProperties>
</file>