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730"/>
  <workbookPr defaultThemeVersion="124226"/>
  <bookViews>
    <workbookView xWindow="65416" yWindow="65416" windowWidth="29040" windowHeight="15840" activeTab="0"/>
  </bookViews>
  <sheets>
    <sheet name="VÝKAZ VÝMĚR" sheetId="12" r:id="rId1"/>
  </sheets>
  <definedNames>
    <definedName name="_xlnm.Print_Area" localSheetId="0">'VÝKAZ VÝMĚR'!$A$1:$X$86</definedName>
  </definedNames>
  <calcPr calcId="191029"/>
  <extLst/>
</workbook>
</file>

<file path=xl/sharedStrings.xml><?xml version="1.0" encoding="utf-8"?>
<sst xmlns="http://schemas.openxmlformats.org/spreadsheetml/2006/main" count="151" uniqueCount="88">
  <si>
    <t>ks</t>
  </si>
  <si>
    <t>jednotka</t>
  </si>
  <si>
    <t>m</t>
  </si>
  <si>
    <t>l</t>
  </si>
  <si>
    <t>kpl</t>
  </si>
  <si>
    <t>kód</t>
  </si>
  <si>
    <t>název</t>
  </si>
  <si>
    <t>celková cena</t>
  </si>
  <si>
    <t>jednotková cena</t>
  </si>
  <si>
    <t>pol.</t>
  </si>
  <si>
    <t xml:space="preserve">Projekt:  </t>
  </si>
  <si>
    <t>Datum:</t>
  </si>
  <si>
    <t>Zpracování dokumentace pro provádění vrtů hornickým způsobem, ve smyslu přílohy č. 1 vyhlášky č. 239/1998 - nutný pro kontrolní orgán - OBÚ</t>
  </si>
  <si>
    <t>Doprava materiálu na stavbu</t>
  </si>
  <si>
    <t>Závěrečná technická zpráva primárního okruhu (kompletní dokladová část díla nutná k získání kolaudačního sohlasu stavby)</t>
  </si>
  <si>
    <t>jednotková cena bez DPH</t>
  </si>
  <si>
    <t>celková cena bez DPH</t>
  </si>
  <si>
    <t>Hlášení prací na OBÚ (báňský úřad)</t>
  </si>
  <si>
    <t>A) Organizační, projektové, administrativní a provozní náklady spojené s provedením díla</t>
  </si>
  <si>
    <t>B) Vrtné práce včetně vystrojení geotermálních vertikálních vrtů</t>
  </si>
  <si>
    <t>A) Organizační, projektové, administrativní a provozní náklady spojené s provedením díla:</t>
  </si>
  <si>
    <t>B) Vrtné práce včetně vystrojení geotermálních vertikálních vrtů:</t>
  </si>
  <si>
    <r>
      <rPr>
        <b/>
        <sz val="9"/>
        <color theme="1"/>
        <rFont val="Calibri"/>
        <family val="2"/>
        <scheme val="minor"/>
      </rPr>
      <t xml:space="preserve">A) Dílčí cena  </t>
    </r>
    <r>
      <rPr>
        <sz val="9"/>
        <color theme="1"/>
        <rFont val="Calibri"/>
        <family val="2"/>
        <scheme val="minor"/>
      </rPr>
      <t>(bez DPH)</t>
    </r>
  </si>
  <si>
    <t>B) Dílčí cena  (bez DPH)</t>
  </si>
  <si>
    <t>C) Materiál pro dopojení geotermálních vertikálních vrtů do technické místnosti</t>
  </si>
  <si>
    <r>
      <rPr>
        <b/>
        <sz val="9"/>
        <color theme="1"/>
        <rFont val="Calibri"/>
        <family val="2"/>
        <scheme val="minor"/>
      </rPr>
      <t>Elektrotvarovka pro spojení potrubí - napojení vrtů na sběrnou jímku, spojování potrubí</t>
    </r>
    <r>
      <rPr>
        <sz val="9"/>
        <color theme="1"/>
        <rFont val="Calibri"/>
        <family val="2"/>
        <scheme val="minor"/>
      </rPr>
      <t xml:space="preserve">
• elektrospojka: </t>
    </r>
    <r>
      <rPr>
        <sz val="9"/>
        <color theme="1"/>
        <rFont val="Calibri"/>
        <family val="2"/>
      </rPr>
      <t>Ø 40 mm, PE 100, SDR 11</t>
    </r>
  </si>
  <si>
    <r>
      <rPr>
        <b/>
        <sz val="9"/>
        <color theme="1"/>
        <rFont val="Calibri"/>
        <family val="2"/>
        <scheme val="minor"/>
      </rPr>
      <t xml:space="preserve">C) Celková cena </t>
    </r>
    <r>
      <rPr>
        <sz val="9"/>
        <color theme="1"/>
        <rFont val="Calibri"/>
        <family val="2"/>
        <scheme val="minor"/>
      </rPr>
      <t>(bez DPH)</t>
    </r>
  </si>
  <si>
    <t>D) Práce - napojení vrtů do technické místnosti</t>
  </si>
  <si>
    <t>D) Dílčí cena  (bez DPH)</t>
  </si>
  <si>
    <t>C) Materiál pro dopojení horizontálního vedení geotermálních vertikálních vrtů do technické místnosti:</t>
  </si>
  <si>
    <t>D) Práce - napojení vrtů k předávacímu bodu - rozhraní profesí</t>
  </si>
  <si>
    <t>Doprava techniky na stavbu - vrtná souprava, technika</t>
  </si>
  <si>
    <r>
      <t xml:space="preserve">Kovové litinové závaží pro snadné zapuštění sondy 
</t>
    </r>
    <r>
      <rPr>
        <sz val="9"/>
        <color theme="1"/>
        <rFont val="Calibri"/>
        <family val="2"/>
        <scheme val="minor"/>
      </rPr>
      <t>• délka 450 mm, vnější Ø 92 mm, hmotnost 12,5 kg
• s otvorem skrz závaží zabraňujícím pístovému efektu
• easy CLIP pro snadné přichycení na GVS
• spodní závit pro napojení přídavného závaží</t>
    </r>
  </si>
  <si>
    <t xml:space="preserve">Objekt:  </t>
  </si>
  <si>
    <r>
      <rPr>
        <b/>
        <sz val="9"/>
        <color theme="1"/>
        <rFont val="Calibri"/>
        <family val="2"/>
        <scheme val="minor"/>
      </rPr>
      <t>Elektrotvarovka pro spojení potrubí - napojení vrtů na sběrnou jímku</t>
    </r>
    <r>
      <rPr>
        <sz val="9"/>
        <color theme="1"/>
        <rFont val="Calibri"/>
        <family val="2"/>
        <scheme val="minor"/>
      </rPr>
      <t xml:space="preserve">
• elektrokoleno 45°: </t>
    </r>
    <r>
      <rPr>
        <sz val="9"/>
        <color theme="1"/>
        <rFont val="Calibri"/>
        <family val="2"/>
      </rPr>
      <t>Ø 40 mm, PE 100, SDR 11</t>
    </r>
  </si>
  <si>
    <t>Tepelné izolování páteřního potrubí, osazení chráničky, zapěnění konců nanasákavou PUR pěnou</t>
  </si>
  <si>
    <t>Geodetické vytyčení geotermálních vrtů, sběrné jímky a tras napojení vrtů a páteře</t>
  </si>
  <si>
    <t>bod</t>
  </si>
  <si>
    <t xml:space="preserve">Vrty pro tepelná čerpadla
</t>
  </si>
  <si>
    <t>Cena (bez DPH)</t>
  </si>
  <si>
    <t xml:space="preserve">Montáž - osazení sběrné jímky, včetně zhutněné podkladní vrstvy 150 mm - či podkladního betonu, hutněný obsyp potrubních výstupů </t>
  </si>
  <si>
    <t>Tlaková zkoušky systému v rozsahu dle projektové dokumentace</t>
  </si>
  <si>
    <t>POŽADAVKY NA OSTATNÍ PROFESE - STAVBA, ZEMNÍ PRÁCE</t>
  </si>
  <si>
    <t>Cena díla celkem bez DPH (bez zemních prací):</t>
  </si>
  <si>
    <t>Cestovní náklady s měřením TRT</t>
  </si>
  <si>
    <t>TRT - Thermal Response Test (test teplotní odezvy horninového prostředí)</t>
  </si>
  <si>
    <t>TPV - teplotní profil vrtu 
měření zemského teplotního gradientu na vystrojeném vrtu pomocí datového logeru s čidly na tlak a teplotu)</t>
  </si>
  <si>
    <t>Ubytování pracovníků případně cestovní náklady spojené s realizací díla</t>
  </si>
  <si>
    <t>Spotřeba pomocných energií (voda, el. proud) pro měření TRT a provedení vrtů</t>
  </si>
  <si>
    <r>
      <rPr>
        <b/>
        <sz val="9"/>
        <color theme="1"/>
        <rFont val="Calibri"/>
        <family val="2"/>
        <scheme val="minor"/>
      </rPr>
      <t xml:space="preserve">Vystrojení vrtů - Geotermální vertikální sonda 
</t>
    </r>
    <r>
      <rPr>
        <sz val="9"/>
        <color theme="1"/>
        <rFont val="Calibri"/>
        <family val="2"/>
        <scheme val="minor"/>
      </rPr>
      <t xml:space="preserve">• délka normované sondy 125 m
• typ vystrojení: 4 x 32 x 3,0 mm, PE 100 RC, SDR11, PN16
• vratné U-koleno se separační jímkou z PE 100 RC, PN20
• bezpečnostní separační jímka u dna vrtu o objemu 40 cm3
• průtok U-kolenem splňující VDI4640
• zvýšená ochranná funkce při zapouštění sondy - NOPY
</t>
    </r>
    <r>
      <rPr>
        <b/>
        <sz val="9"/>
        <color theme="1"/>
        <rFont val="Calibri"/>
        <family val="2"/>
        <scheme val="minor"/>
      </rPr>
      <t>• signatura směru proudění, signatura zauštěné hloubky!</t>
    </r>
  </si>
  <si>
    <r>
      <rPr>
        <b/>
        <sz val="9"/>
        <color theme="1"/>
        <rFont val="Calibri"/>
        <family val="2"/>
        <scheme val="minor"/>
      </rPr>
      <t xml:space="preserve">Injekční potrubí
</t>
    </r>
    <r>
      <rPr>
        <sz val="9"/>
        <color theme="1"/>
        <rFont val="Calibri"/>
        <family val="2"/>
        <scheme val="minor"/>
      </rPr>
      <t>• Ø 25 x 2,3 mm, PE 100+, SDR 11, PN 16
• délka 129 m</t>
    </r>
  </si>
  <si>
    <r>
      <rPr>
        <b/>
        <sz val="9"/>
        <color theme="1"/>
        <rFont val="Calibri"/>
        <family val="2"/>
        <scheme val="minor"/>
      </rPr>
      <t xml:space="preserve">Tlaková injektáž vrtu hotovou pytlovanou směsí zaručených parametrů 
</t>
    </r>
    <r>
      <rPr>
        <sz val="9"/>
        <color theme="1"/>
        <rFont val="Calibri"/>
        <family val="2"/>
        <scheme val="minor"/>
      </rPr>
      <t xml:space="preserve">• materiál ekologicky nezávadný a šetrný k životnímu prostředí, bez škodlivin neohrožující spodní vodu, v souladu s VDI 4640 list 2
• vodivé spojení podloží s geotermální vertikální sondou
• </t>
    </r>
    <r>
      <rPr>
        <b/>
        <sz val="9"/>
        <color theme="1"/>
        <rFont val="Calibri"/>
        <family val="2"/>
        <scheme val="minor"/>
      </rPr>
      <t>zaručená tepelná vodivost injektážní směsi 2,0 W/mK</t>
    </r>
    <r>
      <rPr>
        <sz val="9"/>
        <color theme="1"/>
        <rFont val="Calibri"/>
        <family val="2"/>
        <scheme val="minor"/>
      </rPr>
      <t xml:space="preserve">
• zamezení propojení jednotlivých horizontů spodních vod
• ochrana spodních vod před kontaminací povrchovou vodou
</t>
    </r>
  </si>
  <si>
    <r>
      <rPr>
        <b/>
        <sz val="9"/>
        <color theme="1"/>
        <rFont val="Calibri"/>
        <family val="2"/>
        <scheme val="minor"/>
      </rPr>
      <t xml:space="preserve">Redukce počtu větví vrtů - přímá (snížení počtu okruhů) 
</t>
    </r>
    <r>
      <rPr>
        <sz val="9"/>
        <color theme="1"/>
        <rFont val="Calibri"/>
        <family val="2"/>
        <scheme val="minor"/>
      </rPr>
      <t>• redukce 2 x Ø 32 → 1 x Ø 40 mm, PE 100 RC, SRD 11, PN16
• 2 x elektrospojka : Ø 32 mm, PE 100, SDR 11
• 1 x elektrospojka : Ø 40 mm, PE 100, SDR 11</t>
    </r>
  </si>
  <si>
    <r>
      <rPr>
        <b/>
        <sz val="9"/>
        <color theme="1"/>
        <rFont val="Calibri"/>
        <family val="2"/>
        <scheme val="minor"/>
      </rPr>
      <t>Potrubí pro napojení vrtů do sběrné jímky - potrubí PE 100 RC vyrobeno dle PAS 1075 typ 2</t>
    </r>
    <r>
      <rPr>
        <sz val="9"/>
        <color theme="1"/>
        <rFont val="Calibri"/>
        <family val="2"/>
        <scheme val="minor"/>
      </rPr>
      <t xml:space="preserve">
• Ø 40 x 3,7 mm, (SDR11, PN16)
• vnější ochranná vrstva zelené barvy
• vyrobeno dle normy PAS 1075 typ 2, náviny: 100, 150, 200 m
• potrubí pro ukládku BEZ pískového lože</t>
    </r>
  </si>
  <si>
    <r>
      <rPr>
        <b/>
        <sz val="9"/>
        <color theme="1"/>
        <rFont val="Calibri"/>
        <family val="2"/>
        <scheme val="minor"/>
      </rPr>
      <t>Otočná příruba</t>
    </r>
    <r>
      <rPr>
        <sz val="9"/>
        <color theme="1"/>
        <rFont val="Calibri"/>
        <family val="2"/>
        <scheme val="minor"/>
      </rPr>
      <t xml:space="preserve">
• otočná příruba:</t>
    </r>
    <r>
      <rPr>
        <sz val="9"/>
        <color theme="1"/>
        <rFont val="Calibri"/>
        <family val="2"/>
      </rPr>
      <t xml:space="preserve"> Ø 110 (DN 100), 8 x M16, PP - ocel</t>
    </r>
  </si>
  <si>
    <r>
      <rPr>
        <b/>
        <sz val="9"/>
        <color theme="1"/>
        <rFont val="Calibri"/>
        <family val="2"/>
        <scheme val="minor"/>
      </rPr>
      <t xml:space="preserve">Nemrznoucí směs - KONCENTRÁT
</t>
    </r>
    <r>
      <rPr>
        <sz val="9"/>
        <color theme="1"/>
        <rFont val="Calibri"/>
        <family val="2"/>
        <scheme val="minor"/>
      </rPr>
      <t xml:space="preserve">• chemická báze - monoethylenglykol, bez zápachu
• koncentrát – poměr ředění 1 : 2,2, </t>
    </r>
    <r>
      <rPr>
        <b/>
        <sz val="9"/>
        <color theme="1"/>
        <rFont val="Calibri"/>
        <family val="2"/>
        <scheme val="minor"/>
      </rPr>
      <t>ředění bude provedeno na teplotu -15°C</t>
    </r>
    <r>
      <rPr>
        <sz val="9"/>
        <color theme="1"/>
        <rFont val="Calibri"/>
        <family val="2"/>
        <scheme val="minor"/>
      </rPr>
      <t xml:space="preserve">
• teplonosná antikorozní kapalina, šetrná k pryžovým těsněním
• delší životnost oběhových čerpadel, doporučená výrobci TČ v EU
</t>
    </r>
    <r>
      <rPr>
        <sz val="9"/>
        <color rgb="FFFF0000"/>
        <rFont val="Calibri"/>
        <family val="2"/>
        <scheme val="minor"/>
      </rPr>
      <t>• množství koncentrátu počítáno pouze pro primární okruh (ukončeno za prostupem do technické místnosti)</t>
    </r>
  </si>
  <si>
    <r>
      <rPr>
        <b/>
        <sz val="9"/>
        <color indexed="8"/>
        <rFont val="Calibri"/>
        <family val="2"/>
        <scheme val="minor"/>
      </rPr>
      <t xml:space="preserve">Těsnící a fixační tmel PU 50 
</t>
    </r>
    <r>
      <rPr>
        <sz val="9"/>
        <color indexed="8"/>
        <rFont val="Calibri"/>
        <family val="2"/>
        <scheme val="minor"/>
      </rPr>
      <t xml:space="preserve">• vysoce kvalitní, trvale elastický a přilnavý tmel pro těsnění a fixaci fóliového límce na podklad
• použitelný i na vlhký betonový podklad
• kartuš 290 ml
</t>
    </r>
    <r>
      <rPr>
        <sz val="9"/>
        <color rgb="FFFF0000"/>
        <rFont val="Calibri"/>
        <family val="2"/>
        <scheme val="minor"/>
      </rPr>
      <t xml:space="preserve">• </t>
    </r>
    <r>
      <rPr>
        <b/>
        <i/>
        <sz val="9"/>
        <color rgb="FFFF0000"/>
        <rFont val="Calibri"/>
        <family val="2"/>
        <scheme val="minor"/>
      </rPr>
      <t>doporučené příslušenství pro tvarovky a pažnice s fóliovým límcem</t>
    </r>
  </si>
  <si>
    <r>
      <rPr>
        <b/>
        <sz val="9"/>
        <color theme="1"/>
        <rFont val="Calibri"/>
        <family val="2"/>
        <scheme val="minor"/>
      </rPr>
      <t>Chránička izolace potrubí</t>
    </r>
    <r>
      <rPr>
        <sz val="9"/>
        <color theme="1"/>
        <rFont val="Calibri"/>
        <family val="2"/>
        <scheme val="minor"/>
      </rPr>
      <t xml:space="preserve">
• </t>
    </r>
    <r>
      <rPr>
        <sz val="9"/>
        <color theme="1"/>
        <rFont val="Calibri"/>
        <family val="2"/>
      </rPr>
      <t>Ø 200 mm (vnější), PEHD</t>
    </r>
  </si>
  <si>
    <t>Hydrogeologický dozor, pasport a monitoring okolních vodních zdrojů v rozsahu popsaném v HG posudku včetně cestovních nákladů - bude účtováno dle skutečnosti</t>
  </si>
  <si>
    <t>Montážní práce - pokládka a elektrosvařování horizontálních rozvodů (rozvody od vrtů k jímce, napojení na sběrnou jímku)</t>
  </si>
  <si>
    <t>Míchání, plnění a odvzdušnění celého systému vč. sběrné jímky a páteřního vedení nemrznoucí kapalinou</t>
  </si>
  <si>
    <t>m2</t>
  </si>
  <si>
    <t xml:space="preserve">Oprava a uvedení zelených ploch do původního stavu - zatravnění
</t>
  </si>
  <si>
    <t>REKAPITULACE DODÁVKY VRTY PRO TEPELNÁ ČERPADLA:</t>
  </si>
  <si>
    <t>Zemní práce - záhrny rýh vytříděným výkopkem do frakce 63, pro zásyp možno využít i vytěžený vývrtek, základní hutnění po vrstvách dle požadavku stavby</t>
  </si>
  <si>
    <t>STAVEBNÍ PŘIPRAVEBNOST:</t>
  </si>
  <si>
    <t>Autorský dozor projektanta včetně cestovních nákladů, koordinace/sled/řízení</t>
  </si>
  <si>
    <r>
      <t xml:space="preserve">Odvoz a likvidace vytěženého materiálu z provádění vrtů včetně poplatků za skládkovné </t>
    </r>
    <r>
      <rPr>
        <sz val="9"/>
        <color rgb="FFFF0000"/>
        <rFont val="Calibri"/>
        <family val="2"/>
      </rPr>
      <t>(předpoklad 8ks kontejnerů á 4m3, bude řešeno dle situace na stavbě, je možné vývrtek použít k terénním úpravám pozemku a záhrnu potrubí)
Voda vytlačená z vrtu při vrtání bude na místě vsakována vsakovacími zářezy nebo roztřikem na pozemku</t>
    </r>
  </si>
  <si>
    <r>
      <rPr>
        <b/>
        <sz val="11"/>
        <rFont val="Calibri"/>
        <family val="2"/>
      </rPr>
      <t>Projekt počítá s připraveností staveniště:</t>
    </r>
    <r>
      <rPr>
        <b/>
        <sz val="9"/>
        <rFont val="Calibri"/>
        <family val="2"/>
      </rPr>
      <t xml:space="preserve">
</t>
    </r>
    <r>
      <rPr>
        <b/>
        <sz val="10"/>
        <rFont val="Calibri"/>
        <family val="2"/>
      </rPr>
      <t>• Sjízdnost pro osobní i nákladní automobil
• Zabezpečení stavebiště ostrahou nebo oplocením
• Nepřerušené připojení 380 V / 32 A potřebné zejména po dobu měření TRT
• Vzdálenost zásuvky 380 V / 32A pětikolík max. 40 m od zkušebního vrtu
• Příojka pitné vody pro staveniště</t>
    </r>
    <r>
      <rPr>
        <b/>
        <sz val="9"/>
        <rFont val="Calibri"/>
        <family val="2"/>
      </rPr>
      <t xml:space="preserve">
</t>
    </r>
  </si>
  <si>
    <t>06.06.2019</t>
  </si>
  <si>
    <t>ZŠ A MŠ KOŠETICE, Košetice 165</t>
  </si>
  <si>
    <t>Závěrečná zpráva měření TRT, dimenzování systému v návrhovém softwaru EED dle výsledků měření a konečných energetických bilancí, optimalizace systému - předpoklad krácení metráže vrtů dle výsledků měření</t>
  </si>
  <si>
    <r>
      <rPr>
        <b/>
        <sz val="9"/>
        <color theme="1"/>
        <rFont val="Calibri"/>
        <family val="2"/>
        <scheme val="minor"/>
      </rPr>
      <t xml:space="preserve">Vrtné práce - 22 x 125 m 
</t>
    </r>
    <r>
      <rPr>
        <sz val="9"/>
        <color theme="1"/>
        <rFont val="Calibri"/>
        <family val="2"/>
        <scheme val="minor"/>
      </rPr>
      <t>• vrtání do vyprojektované hloubky - vrtaný průměr cca Ø200mm s dočasným Fe pažením,  Ø 140mm - rozsah bude upřesněn dle naražené geologie, orientačně 15 m
• instalace (zapuštění) geotermální vertikální sondy
•  průtočná zkouška sondy před zapuštěním, tlaková a průtočná zkouška po zapuštění, tlaková a průtočná zkouška po injetáži vrtu</t>
    </r>
  </si>
  <si>
    <r>
      <rPr>
        <b/>
        <sz val="9"/>
        <color theme="1"/>
        <rFont val="Calibri"/>
        <family val="2"/>
        <scheme val="minor"/>
      </rPr>
      <t>Plně vybavená sběrná jímka pro 22 geotermálních vrtů, pochozí do 200 kg, nevodotěsná</t>
    </r>
    <r>
      <rPr>
        <sz val="9"/>
        <color theme="1"/>
        <rFont val="Calibri"/>
        <family val="2"/>
        <scheme val="minor"/>
      </rPr>
      <t xml:space="preserve">
• orientace vývodů: 11 vrtů d40 - 3 hod, 11 vrtů d40 - 9 hod, páteř d160 - 6 hod
• 2x revizní poklop 550 x 550 mm, nosnost 200 kg
• 1 x rozdělovač pro 22 okruhů, PVC kulové kohouty DN25
• 1 x sběrač pro 22 okruhů, PVC kulové kohouty DN25 + PVC průtokoměry s rozsahem 5-42 l/min
• 2 x napouštěcí / odvzdušňovací kohout
• 44 x vývod z jímky potrubí Ø 40 mm 
• 2 x vývod z jímky potrubí Ø 160 mm
• 2 x uzavírací PVC klapka DN 100
• jímku není potřeba obetonovávat 
</t>
    </r>
    <r>
      <rPr>
        <b/>
        <sz val="9"/>
        <rFont val="Calibri"/>
        <family val="2"/>
        <scheme val="minor"/>
      </rPr>
      <t>CELOPLASTOVÁ TECHNOLOGIE ROZDĚLOVAČE/SBĚRAČE</t>
    </r>
  </si>
  <si>
    <r>
      <rPr>
        <b/>
        <sz val="9"/>
        <color theme="1"/>
        <rFont val="Calibri"/>
        <family val="2"/>
        <scheme val="minor"/>
      </rPr>
      <t>Potrubí páteře z materiálu PE 100 RC</t>
    </r>
    <r>
      <rPr>
        <sz val="9"/>
        <color theme="1"/>
        <rFont val="Calibri"/>
        <family val="2"/>
        <scheme val="minor"/>
      </rPr>
      <t xml:space="preserve">
• Ø 160 x 9,5 mm, tlaková odolnost 10 bar (SDR17, PN10)
• vnější ochranná vrstva
• vyrobeno dle normy PAS 1075 typ 2
• 6 m  tyč</t>
    </r>
  </si>
  <si>
    <r>
      <rPr>
        <b/>
        <sz val="9"/>
        <color theme="1"/>
        <rFont val="Calibri"/>
        <family val="2"/>
        <scheme val="minor"/>
      </rPr>
      <t>Elektrotvarovka pro spojení potrubí</t>
    </r>
    <r>
      <rPr>
        <sz val="9"/>
        <color theme="1"/>
        <rFont val="Calibri"/>
        <family val="2"/>
        <scheme val="minor"/>
      </rPr>
      <t xml:space="preserve">
• elektrospojka: </t>
    </r>
    <r>
      <rPr>
        <sz val="9"/>
        <color theme="1"/>
        <rFont val="Calibri"/>
        <family val="2"/>
      </rPr>
      <t>Ø 160 mm, PE 100, SDR 11</t>
    </r>
  </si>
  <si>
    <r>
      <rPr>
        <b/>
        <sz val="9"/>
        <color theme="1"/>
        <rFont val="Calibri"/>
        <family val="2"/>
        <scheme val="minor"/>
      </rPr>
      <t>Elektrotvarovka pro spojení potrubí</t>
    </r>
    <r>
      <rPr>
        <sz val="9"/>
        <color theme="1"/>
        <rFont val="Calibri"/>
        <family val="2"/>
        <scheme val="minor"/>
      </rPr>
      <t xml:space="preserve">
• elektrokoleno 45</t>
    </r>
    <r>
      <rPr>
        <sz val="9"/>
        <color theme="1"/>
        <rFont val="Calibri"/>
        <family val="2"/>
      </rPr>
      <t>°</t>
    </r>
    <r>
      <rPr>
        <sz val="9"/>
        <color theme="1"/>
        <rFont val="Calibri"/>
        <family val="2"/>
        <scheme val="minor"/>
      </rPr>
      <t xml:space="preserve">: </t>
    </r>
    <r>
      <rPr>
        <sz val="9"/>
        <color theme="1"/>
        <rFont val="Calibri"/>
        <family val="2"/>
      </rPr>
      <t>Ø 160 mm, PE 100, SDR 11</t>
    </r>
  </si>
  <si>
    <r>
      <rPr>
        <b/>
        <sz val="9"/>
        <color theme="1"/>
        <rFont val="Calibri"/>
        <family val="2"/>
        <scheme val="minor"/>
      </rPr>
      <t>Elektrotvarovka pro spojení potrubí</t>
    </r>
    <r>
      <rPr>
        <sz val="9"/>
        <color theme="1"/>
        <rFont val="Calibri"/>
        <family val="2"/>
        <scheme val="minor"/>
      </rPr>
      <t xml:space="preserve">
• elektrokoleno 90</t>
    </r>
    <r>
      <rPr>
        <sz val="9"/>
        <color theme="1"/>
        <rFont val="Calibri"/>
        <family val="2"/>
      </rPr>
      <t>°</t>
    </r>
    <r>
      <rPr>
        <sz val="9"/>
        <color theme="1"/>
        <rFont val="Calibri"/>
        <family val="2"/>
        <scheme val="minor"/>
      </rPr>
      <t xml:space="preserve">: </t>
    </r>
    <r>
      <rPr>
        <sz val="9"/>
        <color theme="1"/>
        <rFont val="Calibri"/>
        <family val="2"/>
      </rPr>
      <t>Ø 160 mm, PE 100, SDR 11</t>
    </r>
  </si>
  <si>
    <r>
      <rPr>
        <b/>
        <sz val="9"/>
        <color theme="1"/>
        <rFont val="Calibri"/>
        <family val="2"/>
        <scheme val="minor"/>
      </rPr>
      <t>Příslušenství k otočné přírubě</t>
    </r>
    <r>
      <rPr>
        <sz val="9"/>
        <color theme="1"/>
        <rFont val="Calibri"/>
        <family val="2"/>
        <scheme val="minor"/>
      </rPr>
      <t xml:space="preserve">
• lemový nákružek :</t>
    </r>
    <r>
      <rPr>
        <sz val="9"/>
        <color theme="1"/>
        <rFont val="Calibri"/>
        <family val="2"/>
      </rPr>
      <t xml:space="preserve"> Ø 160, PE 100, SDR 17</t>
    </r>
  </si>
  <si>
    <r>
      <rPr>
        <b/>
        <sz val="9"/>
        <color theme="1"/>
        <rFont val="Calibri"/>
        <family val="2"/>
        <scheme val="minor"/>
      </rPr>
      <t>Trasová fólie do výkopu</t>
    </r>
    <r>
      <rPr>
        <sz val="9"/>
        <color theme="1"/>
        <rFont val="Calibri"/>
        <family val="2"/>
        <scheme val="minor"/>
      </rPr>
      <t xml:space="preserve">
• výstražná páska do výkopu nebo také trasová fólie, chrání potrubí před následným porušením při stavebních úpravách
• zelená fólie je opatřena nápisem "GEROtherm Pozor geotermální systém" a pokládá se do výkopu ve výšce asi 0,3 m nad částečně zahrnutým potrubím
• délka návinu - 250 m, šířka - 45 mm</t>
    </r>
  </si>
  <si>
    <r>
      <rPr>
        <b/>
        <sz val="9"/>
        <color theme="1"/>
        <rFont val="Calibri"/>
        <family val="2"/>
        <scheme val="minor"/>
      </rPr>
      <t>Izolace potrubí</t>
    </r>
    <r>
      <rPr>
        <sz val="9"/>
        <color theme="1"/>
        <rFont val="Calibri"/>
        <family val="2"/>
        <scheme val="minor"/>
      </rPr>
      <t xml:space="preserve">
• Ø 160 x 13 mm, kaučuková izolace s komůrkovou strukturou</t>
    </r>
  </si>
  <si>
    <r>
      <rPr>
        <b/>
        <sz val="9"/>
        <color indexed="8"/>
        <rFont val="Calibri"/>
        <family val="2"/>
        <scheme val="minor"/>
      </rPr>
      <t xml:space="preserve">Prostupová pažnice s fóliovým límcem 
</t>
    </r>
    <r>
      <rPr>
        <sz val="9"/>
        <color indexed="8"/>
        <rFont val="Calibri"/>
        <family val="2"/>
        <scheme val="minor"/>
      </rPr>
      <t xml:space="preserve">• pro vodorovné i svislé konstrukce, silnostěnné a plnostěnné PVC
• vnitřní průměr pažnice: </t>
    </r>
    <r>
      <rPr>
        <b/>
        <sz val="9"/>
        <color indexed="8"/>
        <rFont val="Calibri"/>
        <family val="2"/>
        <scheme val="minor"/>
      </rPr>
      <t xml:space="preserve">DN/ID 200  </t>
    </r>
    <r>
      <rPr>
        <sz val="9"/>
        <color indexed="8"/>
        <rFont val="Calibri"/>
        <family val="2"/>
        <scheme val="minor"/>
      </rPr>
      <t xml:space="preserve">• vnější průměr pažnice: </t>
    </r>
    <r>
      <rPr>
        <b/>
        <sz val="9"/>
        <color indexed="8"/>
        <rFont val="Calibri"/>
        <family val="2"/>
        <scheme val="minor"/>
      </rPr>
      <t>Ø 210 mm</t>
    </r>
    <r>
      <rPr>
        <sz val="9"/>
        <color indexed="8"/>
        <rFont val="Calibri"/>
        <family val="2"/>
        <scheme val="minor"/>
      </rPr>
      <t xml:space="preserve">
• kruhový límec: </t>
    </r>
    <r>
      <rPr>
        <b/>
        <sz val="9"/>
        <color indexed="8"/>
        <rFont val="Calibri"/>
        <family val="2"/>
        <scheme val="minor"/>
      </rPr>
      <t>pro modifikované asfaltové pásy a nátěry a PVC Fólie</t>
    </r>
    <r>
      <rPr>
        <sz val="9"/>
        <color indexed="8"/>
        <rFont val="Calibri"/>
        <family val="2"/>
        <scheme val="minor"/>
      </rPr>
      <t xml:space="preserve">
• šířka kruhového límce 150 mm  
• tlaková odolnost: </t>
    </r>
    <r>
      <rPr>
        <b/>
        <sz val="9"/>
        <color indexed="8"/>
        <rFont val="Calibri"/>
        <family val="2"/>
        <scheme val="minor"/>
      </rPr>
      <t>vodotěsnost, plynotěsnost do 1,5 bar</t>
    </r>
    <r>
      <rPr>
        <sz val="9"/>
        <color indexed="8"/>
        <rFont val="Calibri"/>
        <family val="2"/>
        <scheme val="minor"/>
      </rPr>
      <t xml:space="preserve">
• </t>
    </r>
    <r>
      <rPr>
        <b/>
        <sz val="9"/>
        <color indexed="8"/>
        <rFont val="Calibri"/>
        <family val="2"/>
        <scheme val="minor"/>
      </rPr>
      <t>délka pažnice 500 mm</t>
    </r>
    <r>
      <rPr>
        <sz val="9"/>
        <color indexed="8"/>
        <rFont val="Calibri"/>
        <family val="2"/>
        <scheme val="minor"/>
      </rPr>
      <t xml:space="preserve"> (možnost zkrácení na stavbě)
</t>
    </r>
    <r>
      <rPr>
        <i/>
        <sz val="9"/>
        <color indexed="10"/>
        <rFont val="Calibri"/>
        <family val="2"/>
        <scheme val="minor"/>
      </rPr>
      <t>•</t>
    </r>
    <r>
      <rPr>
        <b/>
        <i/>
        <sz val="9"/>
        <color indexed="10"/>
        <rFont val="Calibri"/>
        <family val="2"/>
        <scheme val="minor"/>
      </rPr>
      <t>doporučené příslušenství – těsnící a fixační tmel PU 50</t>
    </r>
  </si>
  <si>
    <r>
      <rPr>
        <b/>
        <sz val="9"/>
        <color indexed="8"/>
        <rFont val="Calibri"/>
        <family val="2"/>
      </rPr>
      <t xml:space="preserve">Těsnící vložka 200/160
</t>
    </r>
    <r>
      <rPr>
        <sz val="9"/>
        <color indexed="8"/>
        <rFont val="Calibri"/>
        <family val="2"/>
      </rPr>
      <t xml:space="preserve">• vnitřní průměr pažnice, nebo jádrového vývrtu </t>
    </r>
    <r>
      <rPr>
        <b/>
        <sz val="9"/>
        <color indexed="8"/>
        <rFont val="Calibri"/>
        <family val="2"/>
      </rPr>
      <t>DN/ID 200</t>
    </r>
    <r>
      <rPr>
        <sz val="9"/>
        <color indexed="8"/>
        <rFont val="Calibri"/>
        <family val="2"/>
      </rPr>
      <t xml:space="preserve">
• vnější průměr potrubí, nebo kabelu: </t>
    </r>
    <r>
      <rPr>
        <b/>
        <sz val="9"/>
        <color indexed="8"/>
        <rFont val="Calibri"/>
        <family val="2"/>
      </rPr>
      <t xml:space="preserve">1x Ø 160 mm
</t>
    </r>
    <r>
      <rPr>
        <sz val="9"/>
        <color indexed="8"/>
        <rFont val="Calibri"/>
        <family val="2"/>
      </rPr>
      <t>•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přítlačné kroužky: nerez V2A, tloušťka kroužku 5 mm
• stahovací šrouby a matice: V2A - šroub, V4A - matice
• pryžový segment: EPDM, protiskluzový, nepodléhá stárnutí, otěruodolný
• materiál těsnícího prvku: pryž EPDM (-40 až +120°C)
• šířka pryžového těsnícího prvku 30 mm
• tlaková odolnost: </t>
    </r>
    <r>
      <rPr>
        <b/>
        <sz val="9"/>
        <color indexed="8"/>
        <rFont val="Calibri"/>
        <family val="2"/>
      </rPr>
      <t xml:space="preserve">vodotěsnost, plynotěsnost do 3,0 bar
</t>
    </r>
    <r>
      <rPr>
        <sz val="9"/>
        <color indexed="8"/>
        <rFont val="Calibri"/>
        <family val="2"/>
      </rPr>
      <t>•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možná úhlová odchylka potrubí až 8°
• chemická odolnost, zvuková a antivibrační izolace
• bezúdržbová, krátké montážní časy, utažené šrouby není potřeba znovu dotahovat</t>
    </r>
  </si>
  <si>
    <t>Montážní práce - pokládka a elektrosvařování potrubí: od jímky do technické místnosti dle výkresové dokumentace</t>
  </si>
  <si>
    <r>
      <t xml:space="preserve">Zemní práce - strojní výkopy  - rýhy š. cca 500 mm - 1200 mm, hl. cca 1,2 m pro horizontální potrubí, páteř a sběrnou jímku </t>
    </r>
    <r>
      <rPr>
        <sz val="9"/>
        <color rgb="FFFF0000"/>
        <rFont val="Calibri"/>
        <family val="2"/>
      </rPr>
      <t>před naceněním nutné místní šetření dané lokality s ohledem na těžitelnost</t>
    </r>
  </si>
  <si>
    <t xml:space="preserve">Oprava - uvedení zpevněných/štěrkových ploch do původního stavu
</t>
  </si>
  <si>
    <t xml:space="preserve">Oprava -  uvedení zpevněných ploch (zámková dlažba) do původního stavu
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</si>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</sst>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#,##0\ &quot;Kč&quot;"/>
    <numFmt numFmtId="165" formatCode="_-* #,##0&quot; Kč&quot;_-;\-* #,##0&quot; Kč&quot;_-;_-* &quot;- Kč&quot;_-;_-@_-"/>
    <numFmt numFmtId="166" formatCode="#,##0&quot; Kč&quot;;[Red]\-#,##0&quot; Kč&quot;"/>
    <numFmt numFmtId="167" formatCode="#,##0.00&quot; Kč&quot;;[Red]\-#,##0.00&quot; Kč&quot;"/>
    <numFmt numFmtId="168" formatCode="_-* #,##0\ _z_ł_-;\-* #,##0\ _z_ł_-;_-* &quot;- &quot;_z_ł_-;_-@_-"/>
    <numFmt numFmtId="169" formatCode="_-* #,##0.00\ _z_ł_-;\-* #,##0.00\ _z_ł_-;_-* \-??\ _z_ł_-;_-@_-"/>
    <numFmt numFmtId="170" formatCode="_-* #,##0.00&quot; zł&quot;_-;\-* #,##0.00&quot; zł&quot;_-;_-* \-??&quot; zł&quot;_-;_-@_-"/>
    <numFmt numFmtId="171" formatCode="_-* #,##0\ _K_č_-;\-* #,##0\ _K_č_-;_-* &quot;- &quot;_K_č_-;_-@_-"/>
    <numFmt numFmtId="172" formatCode="_-* #,##0.00\ _K_č_-;\-* #,##0.00\ _K_č_-;_-* \-??\ _K_č_-;_-@_-"/>
    <numFmt numFmtId="173" formatCode="_-* #,##0.00&quot; Kč&quot;_-;\-* #,##0.00&quot; Kč&quot;_-;_-* \-??&quot; Kč&quot;_-;_-@_-"/>
    <numFmt numFmtId="174" formatCode="_-* #,##0_-;\-* #,##0_-;_-* \-_-;_-@_-"/>
    <numFmt numFmtId="175" formatCode="_-* #,##0.00_-;\-* #,##0.00_-;_-* \-??_-;_-@_-"/>
    <numFmt numFmtId="176" formatCode="_-* #,##0&quot; zł&quot;_-;\-* #,##0&quot; zł&quot;_-;_-* &quot;- zł&quot;_-;_-@_-"/>
    <numFmt numFmtId="177" formatCode="#,##0.0"/>
    <numFmt numFmtId="178" formatCode="_-\Ł* #,##0_-;&quot;-Ł&quot;* #,##0_-;_-\Ł* \-_-;_-@_-"/>
    <numFmt numFmtId="179" formatCode="_-\Ł* #,##0.00_-;&quot;-Ł&quot;* #,##0.00_-;_-\Ł* \-??_-;_-@_-"/>
    <numFmt numFmtId="180" formatCode="_-* #,##0&quot; z³&quot;_-;\-* #,##0&quot; z³&quot;_-;_-* &quot;- z³&quot;_-;_-@_-"/>
    <numFmt numFmtId="181" formatCode="_-* #,##0.00&quot; z³&quot;_-;\-* #,##0.00&quot; z³&quot;_-;_-* \-??&quot; z³&quot;_-;_-@_-"/>
    <numFmt numFmtId="182" formatCode="#,##0.00\ &quot;Kč&quot;"/>
    <numFmt numFmtId="183" formatCode="#,##0.0\ &quot;Kč&quot;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name val="Arial CE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10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10"/>
      <name val="Calibri"/>
      <family val="2"/>
      <scheme val="minor"/>
    </font>
    <font>
      <b/>
      <i/>
      <sz val="9"/>
      <color indexed="1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/>
      <bottom style="hair">
        <color indexed="8"/>
      </bottom>
    </border>
    <border>
      <left/>
      <right style="thin">
        <color indexed="48"/>
      </right>
      <top/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/>
      <right/>
      <top/>
      <bottom style="thin">
        <color indexed="4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/>
      <right style="thin">
        <color theme="0" tint="-0.4999699890613556"/>
      </right>
      <top style="medium">
        <color theme="0" tint="-0.4999699890613556"/>
      </top>
      <bottom style="dotted">
        <color theme="0" tint="-0.4999699890613556"/>
      </bottom>
    </border>
    <border>
      <left/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/>
      <right style="thin">
        <color theme="0" tint="-0.4999699890613556"/>
      </right>
      <top style="dotted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dotted">
        <color theme="1" tint="0.49998000264167786"/>
      </top>
      <bottom style="dotted">
        <color theme="1" tint="0.4999800026416778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1" tint="0.49998000264167786"/>
      </right>
      <top style="dotted">
        <color theme="0" tint="-0.4999699890613556"/>
      </top>
      <bottom style="dotted">
        <color theme="0" tint="-0.4999699890613556"/>
      </bottom>
    </border>
    <border>
      <left style="medium">
        <color theme="0" tint="-0.4999699890613556"/>
      </left>
      <right style="thin">
        <color theme="1" tint="0.49998000264167786"/>
      </right>
      <top style="dotted">
        <color theme="0" tint="-0.4999699890613556"/>
      </top>
      <bottom style="medium">
        <color theme="0" tint="-0.499969989061355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0" tint="-0.4999699890613556"/>
      </top>
      <bottom style="dotted">
        <color theme="1" tint="0.49998000264167786"/>
      </bottom>
    </border>
    <border>
      <left/>
      <right style="thin">
        <color theme="0" tint="-0.4999699890613556"/>
      </right>
      <top style="medium">
        <color theme="0" tint="-0.4999699890613556"/>
      </top>
      <bottom style="dotted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medium">
        <color theme="0" tint="-0.4999699890613556"/>
      </bottom>
    </border>
    <border>
      <left/>
      <right style="thin">
        <color theme="0" tint="-0.4999699890613556"/>
      </right>
      <top style="dotted">
        <color theme="1" tint="0.4999800026416778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/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medium">
        <color theme="0" tint="-0.4999699890613556"/>
      </left>
      <right style="thin">
        <color theme="1" tint="0.49998000264167786"/>
      </right>
      <top style="medium">
        <color theme="0" tint="-0.4999699890613556"/>
      </top>
      <bottom/>
    </border>
    <border>
      <left/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medium">
        <color theme="0" tint="-0.4999699890613556"/>
      </left>
      <right style="thin">
        <color theme="1" tint="0.49998000264167786"/>
      </right>
      <top style="medium">
        <color theme="0" tint="-0.4999699890613556"/>
      </top>
      <bottom style="dotted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/>
      <top style="dotted">
        <color theme="1" tint="0.49998000264167786"/>
      </top>
      <bottom style="dotted">
        <color theme="1" tint="0.49998000264167786"/>
      </bottom>
    </border>
    <border>
      <left/>
      <right/>
      <top style="dotted">
        <color theme="1" tint="0.49998000264167786"/>
      </top>
      <bottom style="dotted">
        <color theme="1" tint="0.49998000264167786"/>
      </bottom>
    </border>
    <border>
      <left/>
      <right/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/>
      <top style="dotted">
        <color theme="1" tint="0.49998000264167786"/>
      </top>
      <bottom style="dotted">
        <color theme="0" tint="-0.4999699890613556"/>
      </bottom>
    </border>
    <border>
      <left/>
      <right/>
      <top style="dotted">
        <color theme="1" tint="0.49998000264167786"/>
      </top>
      <bottom style="dotted">
        <color theme="0" tint="-0.4999699890613556"/>
      </bottom>
    </border>
    <border>
      <left/>
      <right style="thin">
        <color theme="0" tint="-0.4999699890613556"/>
      </right>
      <top style="dotted">
        <color theme="1" tint="0.49998000264167786"/>
      </top>
      <bottom style="dotted">
        <color theme="0" tint="-0.4999699890613556"/>
      </bottom>
    </border>
    <border>
      <left style="thin">
        <color theme="0" tint="-0.4999699890613556"/>
      </left>
      <right/>
      <top style="dotted">
        <color theme="0" tint="-0.4999699890613556"/>
      </top>
      <bottom style="dotted">
        <color theme="1" tint="0.49998000264167786"/>
      </bottom>
    </border>
    <border>
      <left/>
      <right/>
      <top style="dotted">
        <color theme="0" tint="-0.4999699890613556"/>
      </top>
      <bottom style="dotted">
        <color theme="1" tint="0.49998000264167786"/>
      </bottom>
    </border>
    <border>
      <left/>
      <right style="thin">
        <color theme="0" tint="-0.4999699890613556"/>
      </right>
      <top style="dotted">
        <color theme="0" tint="-0.4999699890613556"/>
      </top>
      <bottom style="dotted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0" tint="-0.4999699890613556"/>
      </left>
      <right/>
      <top style="dotted">
        <color theme="0" tint="-0.4999699890613556"/>
      </top>
      <bottom/>
    </border>
    <border>
      <left/>
      <right style="thin">
        <color theme="0" tint="-0.4999699890613556"/>
      </right>
      <top style="dotted">
        <color theme="0" tint="-0.4999699890613556"/>
      </top>
      <bottom/>
    </border>
    <border>
      <left/>
      <right/>
      <top style="dotted">
        <color theme="0" tint="-0.4999699890613556"/>
      </top>
      <bottom/>
    </border>
    <border>
      <left style="thin">
        <color theme="0" tint="-0.4999699890613556"/>
      </left>
      <right/>
      <top style="dotted">
        <color theme="0" tint="-0.4999699890613556"/>
      </top>
      <bottom style="medium">
        <color theme="0" tint="-0.4999699890613556"/>
      </bottom>
    </border>
    <border>
      <left/>
      <right/>
      <top style="dotted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dotted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dotted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dotted">
        <color theme="0" tint="-0.4999699890613556"/>
      </bottom>
    </border>
    <border>
      <left/>
      <right/>
      <top style="medium">
        <color theme="0" tint="-0.4999699890613556"/>
      </top>
      <bottom style="dotted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dotted">
        <color theme="0" tint="-0.4999699890613556"/>
      </bottom>
    </border>
    <border>
      <left/>
      <right style="medium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/>
      <right style="medium">
        <color theme="0" tint="-0.4999699890613556"/>
      </right>
      <top style="dotted">
        <color theme="0" tint="-0.4999699890613556"/>
      </top>
      <bottom style="medium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0" tint="-0.4999699890613556"/>
      </top>
      <bottom style="dotted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dotted">
        <color theme="1" tint="0.49998000264167786"/>
      </bottom>
    </border>
    <border>
      <left style="thin">
        <color theme="0" tint="-0.4999699890613556"/>
      </left>
      <right/>
      <top style="medium">
        <color theme="0" tint="-0.4999699890613556"/>
      </top>
      <bottom style="dotted">
        <color theme="1" tint="0.49998000264167786"/>
      </bottom>
    </border>
    <border>
      <left/>
      <right/>
      <top style="medium">
        <color theme="0" tint="-0.4999699890613556"/>
      </top>
      <bottom style="dotted">
        <color theme="1" tint="0.49998000264167786"/>
      </bottom>
    </border>
    <border>
      <left/>
      <right style="medium">
        <color theme="1" tint="0.49998000264167786"/>
      </right>
      <top style="medium">
        <color theme="0" tint="-0.4999699890613556"/>
      </top>
      <bottom style="dotted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1" tint="0.49998000264167786"/>
      </left>
      <right style="thin">
        <color theme="0" tint="-0.4999699890613556"/>
      </right>
      <top style="dotted">
        <color theme="1" tint="0.49998000264167786"/>
      </top>
      <bottom style="dotted">
        <color theme="1" tint="0.49998000264167786"/>
      </bottom>
    </border>
    <border>
      <left/>
      <right style="medium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1" tint="0.49998000264167786"/>
      </left>
      <right/>
      <top style="dotted">
        <color theme="1" tint="0.49998000264167786"/>
      </top>
      <bottom style="dotted">
        <color theme="1" tint="0.49998000264167786"/>
      </bottom>
    </border>
    <border>
      <left/>
      <right style="thin">
        <color theme="1" tint="0.49998000264167786"/>
      </right>
      <top style="dotted">
        <color theme="1" tint="0.49998000264167786"/>
      </top>
      <bottom style="dotted">
        <color theme="1" tint="0.49998000264167786"/>
      </bottom>
    </border>
    <border>
      <left style="thin">
        <color theme="1" tint="0.49998000264167786"/>
      </left>
      <right/>
      <top style="dotted">
        <color theme="1" tint="0.49998000264167786"/>
      </top>
      <bottom style="medium">
        <color theme="0" tint="-0.4999699890613556"/>
      </bottom>
    </border>
    <border>
      <left/>
      <right style="thin">
        <color theme="1" tint="0.49998000264167786"/>
      </right>
      <top style="dotted">
        <color theme="1" tint="0.49998000264167786"/>
      </top>
      <bottom style="medium">
        <color theme="0" tint="-0.4999699890613556"/>
      </bottom>
    </border>
    <border>
      <left style="thin">
        <color theme="1" tint="0.49998000264167786"/>
      </left>
      <right style="thin">
        <color theme="0" tint="-0.4999699890613556"/>
      </right>
      <top style="dotted">
        <color theme="1" tint="0.4999800026416778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tted">
        <color theme="1" tint="0.49998000264167786"/>
      </top>
      <bottom style="medium">
        <color theme="0" tint="-0.4999699890613556"/>
      </bottom>
    </border>
    <border>
      <left style="thin">
        <color theme="0" tint="-0.4999699890613556"/>
      </left>
      <right/>
      <top style="dotted">
        <color theme="1" tint="0.49998000264167786"/>
      </top>
      <bottom style="medium">
        <color theme="0" tint="-0.4999699890613556"/>
      </bottom>
    </border>
    <border>
      <left/>
      <right/>
      <top style="dotted">
        <color theme="1" tint="0.49998000264167786"/>
      </top>
      <bottom style="medium">
        <color theme="0" tint="-0.4999699890613556"/>
      </bottom>
    </border>
    <border>
      <left/>
      <right style="medium">
        <color theme="1" tint="0.49998000264167786"/>
      </right>
      <top style="dotted">
        <color theme="1" tint="0.49998000264167786"/>
      </top>
      <bottom style="medium">
        <color theme="0" tint="-0.4999699890613556"/>
      </bottom>
    </border>
    <border>
      <left style="thin">
        <color theme="1" tint="0.49998000264167786"/>
      </left>
      <right/>
      <top style="medium">
        <color theme="0" tint="-0.4999699890613556"/>
      </top>
      <bottom/>
    </border>
    <border>
      <left/>
      <right style="thin">
        <color theme="1" tint="0.4999800026416778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/>
      <top style="medium">
        <color theme="0" tint="-0.4999699890613556"/>
      </top>
      <bottom/>
    </border>
    <border>
      <left style="thin">
        <color theme="1" tint="0.49998000264167786"/>
      </left>
      <right/>
      <top style="dotted">
        <color theme="0" tint="-0.4999699890613556"/>
      </top>
      <bottom style="dotted">
        <color theme="0" tint="-0.4999699890613556"/>
      </bottom>
    </border>
    <border>
      <left/>
      <right style="thin">
        <color theme="1" tint="0.4999800026416778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1" tint="0.49998000264167786"/>
      </left>
      <right/>
      <top style="dotted">
        <color theme="0" tint="-0.4999699890613556"/>
      </top>
      <bottom style="medium">
        <color theme="0" tint="-0.4999699890613556"/>
      </bottom>
    </border>
    <border>
      <left/>
      <right style="thin">
        <color theme="1" tint="0.49998000264167786"/>
      </right>
      <top style="dotted">
        <color theme="0" tint="-0.4999699890613556"/>
      </top>
      <bottom style="medium">
        <color theme="0" tint="-0.4999699890613556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theme="1" tint="0.49998000264167786"/>
      </left>
      <right/>
      <top style="medium">
        <color theme="0" tint="-0.4999699890613556"/>
      </top>
      <bottom style="dotted">
        <color theme="0" tint="-0.4999699890613556"/>
      </bottom>
    </border>
    <border>
      <left/>
      <right style="thin">
        <color theme="1" tint="0.49998000264167786"/>
      </right>
      <top style="medium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hair">
        <color theme="0" tint="-0.4999699890613556"/>
      </bottom>
    </border>
    <border>
      <left/>
      <right/>
      <top style="medium">
        <color theme="0" tint="-0.4999699890613556"/>
      </top>
      <bottom style="hair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 style="medium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/>
    </border>
    <border>
      <left/>
      <right/>
      <top style="hair">
        <color theme="0" tint="-0.4999699890613556"/>
      </top>
      <bottom/>
    </border>
    <border>
      <left/>
      <right style="medium">
        <color theme="0" tint="-0.4999699890613556"/>
      </right>
      <top style="hair">
        <color theme="0" tint="-0.4999699890613556"/>
      </top>
      <bottom/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49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Protection="0">
      <alignment/>
    </xf>
    <xf numFmtId="0" fontId="15" fillId="2" borderId="0" applyProtection="0">
      <alignment/>
    </xf>
    <xf numFmtId="0" fontId="15" fillId="2" borderId="0" applyProtection="0">
      <alignment/>
    </xf>
    <xf numFmtId="0" fontId="15" fillId="2" borderId="0" applyProtection="0">
      <alignment/>
    </xf>
    <xf numFmtId="0" fontId="15" fillId="2" borderId="0" applyProtection="0">
      <alignment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15" fillId="2" borderId="0" applyProtection="0">
      <alignment/>
    </xf>
    <xf numFmtId="0" fontId="15" fillId="2" borderId="0" applyProtection="0">
      <alignment/>
    </xf>
    <xf numFmtId="0" fontId="15" fillId="2" borderId="0" applyProtection="0">
      <alignment/>
    </xf>
    <xf numFmtId="0" fontId="1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0" fontId="10" fillId="0" borderId="0" applyProtection="0">
      <alignment/>
    </xf>
    <xf numFmtId="49" fontId="10" fillId="0" borderId="1">
      <alignment/>
      <protection/>
    </xf>
    <xf numFmtId="165" fontId="11" fillId="0" borderId="1" applyProtection="0">
      <alignment horizontal="center"/>
    </xf>
    <xf numFmtId="166" fontId="1" fillId="0" borderId="0" applyFill="0" applyBorder="0" applyAlignment="0" applyProtection="0"/>
    <xf numFmtId="49" fontId="10" fillId="0" borderId="1">
      <alignment/>
      <protection/>
    </xf>
    <xf numFmtId="49" fontId="10" fillId="0" borderId="1">
      <alignment/>
      <protection/>
    </xf>
    <xf numFmtId="49" fontId="10" fillId="0" borderId="1">
      <alignment/>
      <protection/>
    </xf>
    <xf numFmtId="49" fontId="10" fillId="0" borderId="1">
      <alignment/>
      <protection/>
    </xf>
    <xf numFmtId="49" fontId="10" fillId="0" borderId="1">
      <alignment/>
      <protection/>
    </xf>
    <xf numFmtId="49" fontId="10" fillId="0" borderId="1">
      <alignment/>
      <protection/>
    </xf>
    <xf numFmtId="49" fontId="10" fillId="0" borderId="1">
      <alignment/>
      <protection/>
    </xf>
    <xf numFmtId="49" fontId="10" fillId="0" borderId="1">
      <alignment/>
      <protection/>
    </xf>
    <xf numFmtId="49" fontId="10" fillId="0" borderId="1">
      <alignment/>
      <protection/>
    </xf>
    <xf numFmtId="49" fontId="10" fillId="0" borderId="1">
      <alignment/>
      <protection/>
    </xf>
    <xf numFmtId="49" fontId="10" fillId="0" borderId="1">
      <alignment/>
      <protection/>
    </xf>
    <xf numFmtId="49" fontId="10" fillId="0" borderId="1">
      <alignment/>
      <protection/>
    </xf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1" fontId="17" fillId="0" borderId="2" applyAlignment="0">
      <protection/>
    </xf>
    <xf numFmtId="0" fontId="1" fillId="0" borderId="0" applyNumberFormat="0" applyFill="0" applyBorder="0" applyAlignment="0">
      <protection/>
    </xf>
    <xf numFmtId="0" fontId="16" fillId="0" borderId="3" applyNumberFormat="0" applyFill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65" fontId="1" fillId="0" borderId="0" applyFill="0" applyBorder="0" applyAlignment="0" applyProtection="0"/>
    <xf numFmtId="173" fontId="1" fillId="0" borderId="0" applyFill="0" applyBorder="0" applyAlignment="0" applyProtection="0"/>
    <xf numFmtId="38" fontId="1" fillId="0" borderId="0" applyFill="0" applyBorder="0" applyAlignment="0" applyProtection="0"/>
    <xf numFmtId="49" fontId="21" fillId="7" borderId="4">
      <alignment horizontal="center"/>
      <protection locked="0"/>
    </xf>
    <xf numFmtId="168" fontId="1" fillId="0" borderId="0" applyFill="0" applyBorder="0" applyAlignment="0" applyProtection="0"/>
    <xf numFmtId="169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0" fillId="7" borderId="4">
      <alignment horizontal="center"/>
      <protection locked="0"/>
    </xf>
    <xf numFmtId="0" fontId="1" fillId="0" borderId="5" applyNumberFormat="0" applyFill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0" fontId="21" fillId="7" borderId="6">
      <alignment/>
      <protection locked="0"/>
    </xf>
    <xf numFmtId="0" fontId="22" fillId="17" borderId="7">
      <alignment horizontal="center"/>
      <protection locked="0"/>
    </xf>
    <xf numFmtId="0" fontId="22" fillId="17" borderId="7">
      <alignment horizontal="center"/>
      <protection locked="0"/>
    </xf>
    <xf numFmtId="0" fontId="22" fillId="17" borderId="7">
      <alignment horizontal="center"/>
      <protection locked="0"/>
    </xf>
    <xf numFmtId="4" fontId="23" fillId="7" borderId="8">
      <alignment/>
      <protection/>
    </xf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1" fillId="7" borderId="9">
      <alignment/>
      <protection locked="0"/>
    </xf>
    <xf numFmtId="9" fontId="1" fillId="0" borderId="0" applyFill="0" applyBorder="0" applyAlignment="0" applyProtection="0"/>
    <xf numFmtId="1" fontId="10" fillId="0" borderId="0">
      <alignment horizontal="center" vertical="center"/>
      <protection locked="0"/>
    </xf>
    <xf numFmtId="0" fontId="10" fillId="0" borderId="0">
      <alignment/>
      <protection/>
    </xf>
    <xf numFmtId="0" fontId="26" fillId="18" borderId="0">
      <alignment horizontal="left"/>
      <protection/>
    </xf>
    <xf numFmtId="0" fontId="27" fillId="18" borderId="0">
      <alignment/>
      <protection/>
    </xf>
    <xf numFmtId="176" fontId="1" fillId="0" borderId="0" applyFill="0" applyBorder="0" applyAlignment="0" applyProtection="0"/>
    <xf numFmtId="4" fontId="22" fillId="17" borderId="10">
      <alignment horizontal="right" vertical="center"/>
      <protection/>
    </xf>
    <xf numFmtId="0" fontId="28" fillId="0" borderId="0" applyNumberFormat="0" applyFill="0" applyBorder="0" applyAlignment="0" applyProtection="0"/>
    <xf numFmtId="49" fontId="1" fillId="0" borderId="1">
      <alignment horizontal="left" vertical="top" indent="1"/>
      <protection/>
    </xf>
    <xf numFmtId="49" fontId="1" fillId="0" borderId="1">
      <alignment horizontal="left" vertical="top" indent="1"/>
      <protection/>
    </xf>
    <xf numFmtId="49" fontId="1" fillId="0" borderId="1">
      <alignment horizontal="left" vertical="top" indent="1"/>
      <protection/>
    </xf>
    <xf numFmtId="0" fontId="26" fillId="0" borderId="0">
      <alignment/>
      <protection/>
    </xf>
    <xf numFmtId="177" fontId="15" fillId="0" borderId="1">
      <alignment horizontal="right" vertical="center"/>
      <protection/>
    </xf>
    <xf numFmtId="176" fontId="1" fillId="0" borderId="0" applyFill="0" applyBorder="0" applyAlignment="0" applyProtection="0"/>
    <xf numFmtId="170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0" fontId="10" fillId="0" borderId="0">
      <alignment/>
      <protection/>
    </xf>
    <xf numFmtId="0" fontId="26" fillId="2" borderId="0" applyProtection="0">
      <alignment/>
    </xf>
  </cellStyleXfs>
  <cellXfs count="268">
    <xf numFmtId="0" fontId="0" fillId="0" borderId="0" xfId="0"/>
    <xf numFmtId="0" fontId="2" fillId="19" borderId="11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left" vertical="center"/>
    </xf>
    <xf numFmtId="0" fontId="2" fillId="19" borderId="13" xfId="0" applyFont="1" applyFill="1" applyBorder="1" applyAlignment="1">
      <alignment horizontal="left" vertical="center"/>
    </xf>
    <xf numFmtId="0" fontId="2" fillId="19" borderId="0" xfId="0" applyFont="1" applyFill="1" applyAlignment="1">
      <alignment horizontal="left" vertical="center" indent="1"/>
    </xf>
    <xf numFmtId="0" fontId="2" fillId="19" borderId="14" xfId="0" applyFont="1" applyFill="1" applyBorder="1" applyAlignment="1">
      <alignment horizontal="left" vertical="center"/>
    </xf>
    <xf numFmtId="0" fontId="0" fillId="19" borderId="0" xfId="0" applyFont="1" applyFill="1" applyAlignment="1">
      <alignment horizontal="left" vertical="center" indent="1"/>
    </xf>
    <xf numFmtId="0" fontId="3" fillId="19" borderId="15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left" vertical="center" indent="1"/>
    </xf>
    <xf numFmtId="0" fontId="2" fillId="19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19" borderId="17" xfId="0" applyFont="1" applyFill="1" applyBorder="1" applyAlignment="1">
      <alignment vertical="center"/>
    </xf>
    <xf numFmtId="164" fontId="32" fillId="19" borderId="18" xfId="0" applyNumberFormat="1" applyFont="1" applyFill="1" applyBorder="1" applyAlignment="1">
      <alignment horizontal="center" vertical="center"/>
    </xf>
    <xf numFmtId="0" fontId="33" fillId="19" borderId="0" xfId="0" applyFont="1" applyFill="1" applyBorder="1" applyAlignment="1">
      <alignment vertical="center"/>
    </xf>
    <xf numFmtId="0" fontId="34" fillId="19" borderId="12" xfId="0" applyFont="1" applyFill="1" applyBorder="1" applyAlignment="1">
      <alignment horizontal="left" vertical="center"/>
    </xf>
    <xf numFmtId="0" fontId="2" fillId="19" borderId="19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left" vertical="center"/>
    </xf>
    <xf numFmtId="0" fontId="2" fillId="19" borderId="23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2" fillId="19" borderId="25" xfId="0" applyFont="1" applyFill="1" applyBorder="1" applyAlignment="1">
      <alignment horizontal="left" vertical="center"/>
    </xf>
    <xf numFmtId="183" fontId="2" fillId="19" borderId="0" xfId="0" applyNumberFormat="1" applyFont="1" applyFill="1" applyAlignment="1">
      <alignment horizontal="left" vertical="center" indent="1"/>
    </xf>
    <xf numFmtId="10" fontId="2" fillId="0" borderId="0" xfId="0" applyNumberFormat="1" applyFont="1" applyBorder="1" applyAlignment="1">
      <alignment horizontal="center" vertical="center"/>
    </xf>
    <xf numFmtId="0" fontId="2" fillId="19" borderId="18" xfId="0" applyFont="1" applyFill="1" applyBorder="1" applyAlignment="1">
      <alignment horizontal="right" vertical="center" indent="1"/>
    </xf>
    <xf numFmtId="0" fontId="2" fillId="19" borderId="26" xfId="0" applyFont="1" applyFill="1" applyBorder="1" applyAlignment="1">
      <alignment horizontal="right" vertical="center" indent="1"/>
    </xf>
    <xf numFmtId="0" fontId="3" fillId="19" borderId="27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2" fillId="19" borderId="29" xfId="0" applyFont="1" applyFill="1" applyBorder="1" applyAlignment="1">
      <alignment horizontal="center" vertical="center"/>
    </xf>
    <xf numFmtId="0" fontId="2" fillId="19" borderId="30" xfId="0" applyFont="1" applyFill="1" applyBorder="1" applyAlignment="1">
      <alignment horizontal="left" vertical="center"/>
    </xf>
    <xf numFmtId="0" fontId="0" fillId="0" borderId="0" xfId="0" applyBorder="1"/>
    <xf numFmtId="183" fontId="2" fillId="0" borderId="0" xfId="0" applyNumberFormat="1" applyFont="1" applyAlignment="1">
      <alignment horizontal="left" vertical="center" indent="1"/>
    </xf>
    <xf numFmtId="10" fontId="2" fillId="0" borderId="3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3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inden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8" fillId="19" borderId="0" xfId="0" applyFont="1" applyFill="1" applyBorder="1" applyAlignment="1">
      <alignment horizontal="center" vertical="center"/>
    </xf>
    <xf numFmtId="49" fontId="0" fillId="19" borderId="0" xfId="0" applyNumberFormat="1" applyFont="1" applyFill="1" applyBorder="1" applyAlignment="1">
      <alignment vertical="top"/>
    </xf>
    <xf numFmtId="0" fontId="4" fillId="19" borderId="18" xfId="0" applyFont="1" applyFill="1" applyBorder="1" applyAlignment="1">
      <alignment horizontal="center" vertical="center"/>
    </xf>
    <xf numFmtId="0" fontId="0" fillId="19" borderId="18" xfId="0" applyFill="1" applyBorder="1" applyAlignment="1">
      <alignment vertical="center"/>
    </xf>
    <xf numFmtId="0" fontId="0" fillId="19" borderId="33" xfId="0" applyFill="1" applyBorder="1" applyAlignment="1">
      <alignment vertical="center"/>
    </xf>
    <xf numFmtId="0" fontId="3" fillId="19" borderId="34" xfId="0" applyFont="1" applyFill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center" wrapText="1"/>
    </xf>
    <xf numFmtId="0" fontId="3" fillId="19" borderId="26" xfId="0" applyFont="1" applyFill="1" applyBorder="1" applyAlignment="1">
      <alignment horizontal="center" vertical="center" wrapText="1"/>
    </xf>
    <xf numFmtId="0" fontId="30" fillId="19" borderId="0" xfId="0" applyFont="1" applyFill="1" applyAlignment="1">
      <alignment horizontal="center" vertical="center" wrapText="1"/>
    </xf>
    <xf numFmtId="0" fontId="31" fillId="19" borderId="0" xfId="0" applyFont="1" applyFill="1" applyAlignment="1">
      <alignment vertical="center"/>
    </xf>
    <xf numFmtId="0" fontId="32" fillId="19" borderId="0" xfId="0" applyFont="1" applyFill="1" applyBorder="1" applyAlignment="1">
      <alignment horizontal="center" vertical="top"/>
    </xf>
    <xf numFmtId="0" fontId="33" fillId="19" borderId="0" xfId="0" applyFont="1" applyFill="1" applyBorder="1" applyAlignment="1">
      <alignment vertical="top" wrapText="1"/>
    </xf>
    <xf numFmtId="0" fontId="33" fillId="19" borderId="0" xfId="0" applyFont="1" applyFill="1" applyBorder="1" applyAlignment="1">
      <alignment vertical="top"/>
    </xf>
    <xf numFmtId="0" fontId="33" fillId="19" borderId="0" xfId="0" applyFont="1" applyFill="1" applyBorder="1" applyAlignment="1">
      <alignment horizontal="left" vertical="top" wrapText="1"/>
    </xf>
    <xf numFmtId="49" fontId="33" fillId="19" borderId="0" xfId="0" applyNumberFormat="1" applyFont="1" applyFill="1" applyBorder="1" applyAlignment="1">
      <alignment vertical="top"/>
    </xf>
    <xf numFmtId="49" fontId="2" fillId="19" borderId="35" xfId="0" applyNumberFormat="1" applyFont="1" applyFill="1" applyBorder="1" applyAlignment="1">
      <alignment horizontal="center" vertical="center"/>
    </xf>
    <xf numFmtId="49" fontId="2" fillId="19" borderId="12" xfId="0" applyNumberFormat="1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horizontal="left" vertical="center" wrapText="1" indent="1"/>
    </xf>
    <xf numFmtId="0" fontId="2" fillId="19" borderId="37" xfId="0" applyFont="1" applyFill="1" applyBorder="1" applyAlignment="1">
      <alignment horizontal="left" vertical="center" wrapText="1" indent="1"/>
    </xf>
    <xf numFmtId="0" fontId="2" fillId="19" borderId="14" xfId="0" applyFont="1" applyFill="1" applyBorder="1" applyAlignment="1">
      <alignment horizontal="left" vertical="center" wrapText="1" indent="1"/>
    </xf>
    <xf numFmtId="0" fontId="2" fillId="19" borderId="35" xfId="0" applyFont="1" applyFill="1" applyBorder="1" applyAlignment="1">
      <alignment horizontal="right" vertical="center"/>
    </xf>
    <xf numFmtId="0" fontId="2" fillId="19" borderId="38" xfId="0" applyFont="1" applyFill="1" applyBorder="1" applyAlignment="1">
      <alignment horizontal="right" vertical="center"/>
    </xf>
    <xf numFmtId="164" fontId="2" fillId="19" borderId="35" xfId="0" applyNumberFormat="1" applyFont="1" applyFill="1" applyBorder="1" applyAlignment="1">
      <alignment horizontal="center" vertical="center"/>
    </xf>
    <xf numFmtId="164" fontId="2" fillId="19" borderId="38" xfId="0" applyNumberFormat="1" applyFont="1" applyFill="1" applyBorder="1" applyAlignment="1">
      <alignment horizontal="center" vertical="center"/>
    </xf>
    <xf numFmtId="164" fontId="2" fillId="19" borderId="12" xfId="0" applyNumberFormat="1" applyFont="1" applyFill="1" applyBorder="1" applyAlignment="1">
      <alignment horizontal="center" vertical="center"/>
    </xf>
    <xf numFmtId="164" fontId="4" fillId="19" borderId="35" xfId="0" applyNumberFormat="1" applyFont="1" applyFill="1" applyBorder="1" applyAlignment="1">
      <alignment horizontal="center" vertical="center"/>
    </xf>
    <xf numFmtId="164" fontId="4" fillId="19" borderId="38" xfId="0" applyNumberFormat="1" applyFont="1" applyFill="1" applyBorder="1" applyAlignment="1">
      <alignment horizontal="center" vertical="center"/>
    </xf>
    <xf numFmtId="164" fontId="4" fillId="19" borderId="12" xfId="0" applyNumberFormat="1" applyFont="1" applyFill="1" applyBorder="1" applyAlignment="1">
      <alignment horizontal="center" vertical="center"/>
    </xf>
    <xf numFmtId="0" fontId="2" fillId="19" borderId="39" xfId="0" applyFont="1" applyFill="1" applyBorder="1" applyAlignment="1">
      <alignment horizontal="left" vertical="center" wrapText="1" indent="1"/>
    </xf>
    <xf numFmtId="0" fontId="2" fillId="19" borderId="40" xfId="0" applyFont="1" applyFill="1" applyBorder="1" applyAlignment="1">
      <alignment horizontal="left" vertical="center" wrapText="1" indent="1"/>
    </xf>
    <xf numFmtId="0" fontId="2" fillId="19" borderId="41" xfId="0" applyFont="1" applyFill="1" applyBorder="1" applyAlignment="1">
      <alignment horizontal="left" vertical="center" wrapText="1" indent="1"/>
    </xf>
    <xf numFmtId="0" fontId="2" fillId="19" borderId="42" xfId="0" applyFont="1" applyFill="1" applyBorder="1" applyAlignment="1">
      <alignment horizontal="left" vertical="center" wrapText="1" indent="1"/>
    </xf>
    <xf numFmtId="0" fontId="2" fillId="19" borderId="43" xfId="0" applyFont="1" applyFill="1" applyBorder="1" applyAlignment="1">
      <alignment horizontal="left" vertical="center" wrapText="1" indent="1"/>
    </xf>
    <xf numFmtId="0" fontId="2" fillId="19" borderId="44" xfId="0" applyFont="1" applyFill="1" applyBorder="1" applyAlignment="1">
      <alignment horizontal="left" vertical="center" wrapText="1" indent="1"/>
    </xf>
    <xf numFmtId="49" fontId="2" fillId="19" borderId="31" xfId="0" applyNumberFormat="1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left" vertical="center" wrapText="1" indent="1"/>
    </xf>
    <xf numFmtId="164" fontId="2" fillId="19" borderId="31" xfId="0" applyNumberFormat="1" applyFont="1" applyFill="1" applyBorder="1" applyAlignment="1">
      <alignment horizontal="center" vertical="center"/>
    </xf>
    <xf numFmtId="49" fontId="2" fillId="19" borderId="46" xfId="0" applyNumberFormat="1" applyFont="1" applyFill="1" applyBorder="1" applyAlignment="1">
      <alignment horizontal="center" vertical="center"/>
    </xf>
    <xf numFmtId="49" fontId="2" fillId="19" borderId="47" xfId="0" applyNumberFormat="1" applyFont="1" applyFill="1" applyBorder="1" applyAlignment="1">
      <alignment horizontal="center" vertical="center"/>
    </xf>
    <xf numFmtId="0" fontId="2" fillId="19" borderId="46" xfId="0" applyFont="1" applyFill="1" applyBorder="1" applyAlignment="1">
      <alignment horizontal="left" vertical="center" wrapText="1" indent="1"/>
    </xf>
    <xf numFmtId="0" fontId="2" fillId="19" borderId="48" xfId="0" applyFont="1" applyFill="1" applyBorder="1" applyAlignment="1">
      <alignment horizontal="left" vertical="center" wrapText="1" indent="1"/>
    </xf>
    <xf numFmtId="0" fontId="2" fillId="19" borderId="47" xfId="0" applyFont="1" applyFill="1" applyBorder="1" applyAlignment="1">
      <alignment horizontal="left" vertical="center" wrapText="1" indent="1"/>
    </xf>
    <xf numFmtId="49" fontId="2" fillId="19" borderId="49" xfId="0" applyNumberFormat="1" applyFont="1" applyFill="1" applyBorder="1" applyAlignment="1">
      <alignment horizontal="center" vertical="center"/>
    </xf>
    <xf numFmtId="49" fontId="2" fillId="19" borderId="13" xfId="0" applyNumberFormat="1" applyFont="1" applyFill="1" applyBorder="1" applyAlignment="1">
      <alignment horizontal="center" vertical="center"/>
    </xf>
    <xf numFmtId="0" fontId="2" fillId="19" borderId="49" xfId="0" applyFont="1" applyFill="1" applyBorder="1" applyAlignment="1">
      <alignment horizontal="left" vertical="center" wrapText="1" indent="1"/>
    </xf>
    <xf numFmtId="0" fontId="2" fillId="19" borderId="50" xfId="0" applyFont="1" applyFill="1" applyBorder="1" applyAlignment="1">
      <alignment horizontal="left" vertical="center" wrapText="1" indent="1"/>
    </xf>
    <xf numFmtId="0" fontId="2" fillId="19" borderId="13" xfId="0" applyFont="1" applyFill="1" applyBorder="1" applyAlignment="1">
      <alignment horizontal="left" vertical="center" wrapText="1" indent="1"/>
    </xf>
    <xf numFmtId="0" fontId="2" fillId="19" borderId="51" xfId="0" applyFont="1" applyFill="1" applyBorder="1" applyAlignment="1">
      <alignment horizontal="right" vertical="center" indent="1"/>
    </xf>
    <xf numFmtId="0" fontId="2" fillId="19" borderId="18" xfId="0" applyFont="1" applyFill="1" applyBorder="1" applyAlignment="1">
      <alignment horizontal="right" vertical="center" indent="1"/>
    </xf>
    <xf numFmtId="0" fontId="2" fillId="19" borderId="33" xfId="0" applyFont="1" applyFill="1" applyBorder="1" applyAlignment="1">
      <alignment horizontal="right" vertical="center" indent="1"/>
    </xf>
    <xf numFmtId="164" fontId="32" fillId="19" borderId="52" xfId="0" applyNumberFormat="1" applyFont="1" applyFill="1" applyBorder="1" applyAlignment="1">
      <alignment horizontal="center" vertical="center"/>
    </xf>
    <xf numFmtId="164" fontId="32" fillId="19" borderId="53" xfId="0" applyNumberFormat="1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49" fontId="2" fillId="19" borderId="0" xfId="0" applyNumberFormat="1" applyFont="1" applyFill="1" applyBorder="1" applyAlignment="1">
      <alignment horizontal="center" vertical="center"/>
    </xf>
    <xf numFmtId="0" fontId="4" fillId="19" borderId="54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right" vertical="center" indent="1"/>
    </xf>
    <xf numFmtId="164" fontId="32" fillId="19" borderId="33" xfId="0" applyNumberFormat="1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center" vertical="center"/>
    </xf>
    <xf numFmtId="0" fontId="0" fillId="19" borderId="26" xfId="0" applyFill="1" applyBorder="1" applyAlignment="1">
      <alignment vertical="center"/>
    </xf>
    <xf numFmtId="0" fontId="3" fillId="19" borderId="27" xfId="0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left" vertical="center" wrapText="1" indent="1"/>
    </xf>
    <xf numFmtId="0" fontId="2" fillId="19" borderId="31" xfId="0" applyFont="1" applyFill="1" applyBorder="1" applyAlignment="1">
      <alignment horizontal="left" vertical="center" wrapText="1" indent="1"/>
    </xf>
    <xf numFmtId="49" fontId="2" fillId="19" borderId="55" xfId="0" applyNumberFormat="1" applyFont="1" applyFill="1" applyBorder="1" applyAlignment="1">
      <alignment horizontal="center" vertical="center"/>
    </xf>
    <xf numFmtId="0" fontId="2" fillId="19" borderId="55" xfId="0" applyFont="1" applyFill="1" applyBorder="1" applyAlignment="1">
      <alignment horizontal="left" vertical="center" wrapText="1" indent="1"/>
    </xf>
    <xf numFmtId="0" fontId="2" fillId="19" borderId="49" xfId="0" applyFont="1" applyFill="1" applyBorder="1" applyAlignment="1">
      <alignment horizontal="right" vertical="center"/>
    </xf>
    <xf numFmtId="0" fontId="2" fillId="19" borderId="50" xfId="0" applyFont="1" applyFill="1" applyBorder="1" applyAlignment="1">
      <alignment horizontal="right" vertical="center"/>
    </xf>
    <xf numFmtId="0" fontId="2" fillId="19" borderId="56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2" fillId="19" borderId="57" xfId="0" applyFont="1" applyFill="1" applyBorder="1" applyAlignment="1">
      <alignment horizontal="center" vertical="center"/>
    </xf>
    <xf numFmtId="0" fontId="2" fillId="19" borderId="58" xfId="0" applyFont="1" applyFill="1" applyBorder="1" applyAlignment="1">
      <alignment horizontal="center" vertical="center"/>
    </xf>
    <xf numFmtId="0" fontId="2" fillId="19" borderId="58" xfId="0" applyFont="1" applyFill="1" applyBorder="1" applyAlignment="1">
      <alignment horizontal="left" vertical="center" wrapText="1" indent="1"/>
    </xf>
    <xf numFmtId="0" fontId="2" fillId="19" borderId="59" xfId="0" applyFont="1" applyFill="1" applyBorder="1" applyAlignment="1">
      <alignment horizontal="right" vertical="center"/>
    </xf>
    <xf numFmtId="0" fontId="2" fillId="19" borderId="60" xfId="0" applyFont="1" applyFill="1" applyBorder="1" applyAlignment="1">
      <alignment horizontal="right" vertical="center"/>
    </xf>
    <xf numFmtId="164" fontId="2" fillId="19" borderId="58" xfId="0" applyNumberFormat="1" applyFont="1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0" fillId="19" borderId="55" xfId="0" applyFill="1" applyBorder="1" applyAlignment="1">
      <alignment horizontal="center" vertical="center"/>
    </xf>
    <xf numFmtId="164" fontId="4" fillId="19" borderId="59" xfId="0" applyNumberFormat="1" applyFont="1" applyFill="1" applyBorder="1" applyAlignment="1">
      <alignment horizontal="center" vertical="center"/>
    </xf>
    <xf numFmtId="164" fontId="4" fillId="19" borderId="60" xfId="0" applyNumberFormat="1" applyFont="1" applyFill="1" applyBorder="1" applyAlignment="1">
      <alignment horizontal="center" vertical="center"/>
    </xf>
    <xf numFmtId="164" fontId="4" fillId="19" borderId="61" xfId="0" applyNumberFormat="1" applyFont="1" applyFill="1" applyBorder="1" applyAlignment="1">
      <alignment horizontal="center" vertical="center"/>
    </xf>
    <xf numFmtId="164" fontId="4" fillId="19" borderId="62" xfId="0" applyNumberFormat="1" applyFont="1" applyFill="1" applyBorder="1" applyAlignment="1">
      <alignment horizontal="center" vertical="center"/>
    </xf>
    <xf numFmtId="164" fontId="4" fillId="19" borderId="49" xfId="0" applyNumberFormat="1" applyFont="1" applyFill="1" applyBorder="1" applyAlignment="1">
      <alignment horizontal="center" vertical="center"/>
    </xf>
    <xf numFmtId="164" fontId="4" fillId="19" borderId="50" xfId="0" applyNumberFormat="1" applyFont="1" applyFill="1" applyBorder="1" applyAlignment="1">
      <alignment horizontal="center" vertical="center"/>
    </xf>
    <xf numFmtId="164" fontId="4" fillId="19" borderId="63" xfId="0" applyNumberFormat="1" applyFont="1" applyFill="1" applyBorder="1" applyAlignment="1">
      <alignment horizontal="center" vertical="center"/>
    </xf>
    <xf numFmtId="49" fontId="2" fillId="19" borderId="64" xfId="0" applyNumberFormat="1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left" vertical="center" wrapText="1" indent="1"/>
    </xf>
    <xf numFmtId="0" fontId="2" fillId="19" borderId="65" xfId="0" applyFont="1" applyFill="1" applyBorder="1" applyAlignment="1">
      <alignment horizontal="left" vertical="center" wrapText="1" indent="1"/>
    </xf>
    <xf numFmtId="0" fontId="2" fillId="19" borderId="66" xfId="0" applyFont="1" applyFill="1" applyBorder="1" applyAlignment="1">
      <alignment horizontal="right" vertical="center"/>
    </xf>
    <xf numFmtId="0" fontId="2" fillId="19" borderId="67" xfId="0" applyFont="1" applyFill="1" applyBorder="1" applyAlignment="1">
      <alignment horizontal="right" vertical="center"/>
    </xf>
    <xf numFmtId="164" fontId="2" fillId="19" borderId="65" xfId="0" applyNumberFormat="1" applyFont="1" applyFill="1" applyBorder="1" applyAlignment="1">
      <alignment horizontal="center" vertical="center"/>
    </xf>
    <xf numFmtId="164" fontId="4" fillId="19" borderId="66" xfId="0" applyNumberFormat="1" applyFont="1" applyFill="1" applyBorder="1" applyAlignment="1">
      <alignment horizontal="center" vertical="center"/>
    </xf>
    <xf numFmtId="164" fontId="4" fillId="19" borderId="67" xfId="0" applyNumberFormat="1" applyFont="1" applyFill="1" applyBorder="1" applyAlignment="1">
      <alignment horizontal="center" vertical="center"/>
    </xf>
    <xf numFmtId="164" fontId="4" fillId="19" borderId="68" xfId="0" applyNumberFormat="1" applyFont="1" applyFill="1" applyBorder="1" applyAlignment="1">
      <alignment horizontal="center" vertical="center"/>
    </xf>
    <xf numFmtId="0" fontId="2" fillId="19" borderId="69" xfId="0" applyFont="1" applyFill="1" applyBorder="1" applyAlignment="1">
      <alignment horizontal="center" vertical="center"/>
    </xf>
    <xf numFmtId="0" fontId="2" fillId="19" borderId="70" xfId="0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horizontal="right" vertical="center"/>
    </xf>
    <xf numFmtId="0" fontId="2" fillId="19" borderId="37" xfId="0" applyFont="1" applyFill="1" applyBorder="1" applyAlignment="1">
      <alignment horizontal="right" vertical="center"/>
    </xf>
    <xf numFmtId="164" fontId="2" fillId="19" borderId="45" xfId="0" applyNumberFormat="1" applyFont="1" applyFill="1" applyBorder="1" applyAlignment="1">
      <alignment horizontal="center" vertical="center"/>
    </xf>
    <xf numFmtId="164" fontId="4" fillId="19" borderId="36" xfId="0" applyNumberFormat="1" applyFont="1" applyFill="1" applyBorder="1" applyAlignment="1">
      <alignment horizontal="center" vertical="center"/>
    </xf>
    <xf numFmtId="164" fontId="4" fillId="19" borderId="37" xfId="0" applyNumberFormat="1" applyFont="1" applyFill="1" applyBorder="1" applyAlignment="1">
      <alignment horizontal="center" vertical="center"/>
    </xf>
    <xf numFmtId="164" fontId="4" fillId="19" borderId="71" xfId="0" applyNumberFormat="1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49" fontId="2" fillId="19" borderId="69" xfId="0" applyNumberFormat="1" applyFont="1" applyFill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49" fontId="2" fillId="19" borderId="14" xfId="0" applyNumberFormat="1" applyFont="1" applyFill="1" applyBorder="1" applyAlignment="1">
      <alignment horizontal="center" vertical="center"/>
    </xf>
    <xf numFmtId="49" fontId="2" fillId="19" borderId="45" xfId="0" applyNumberFormat="1" applyFont="1" applyFill="1" applyBorder="1" applyAlignment="1">
      <alignment horizontal="center" vertical="center"/>
    </xf>
    <xf numFmtId="0" fontId="2" fillId="19" borderId="72" xfId="0" applyFont="1" applyFill="1" applyBorder="1" applyAlignment="1">
      <alignment horizontal="center" vertical="center"/>
    </xf>
    <xf numFmtId="0" fontId="2" fillId="19" borderId="73" xfId="0" applyFont="1" applyFill="1" applyBorder="1" applyAlignment="1">
      <alignment horizontal="center" vertical="center"/>
    </xf>
    <xf numFmtId="164" fontId="2" fillId="19" borderId="36" xfId="0" applyNumberFormat="1" applyFont="1" applyFill="1" applyBorder="1" applyAlignment="1">
      <alignment horizontal="center" vertical="center"/>
    </xf>
    <xf numFmtId="164" fontId="2" fillId="19" borderId="37" xfId="0" applyNumberFormat="1" applyFont="1" applyFill="1" applyBorder="1" applyAlignment="1">
      <alignment horizontal="center" vertical="center"/>
    </xf>
    <xf numFmtId="164" fontId="2" fillId="19" borderId="14" xfId="0" applyNumberFormat="1" applyFont="1" applyFill="1" applyBorder="1" applyAlignment="1">
      <alignment horizontal="center" vertical="center"/>
    </xf>
    <xf numFmtId="182" fontId="2" fillId="19" borderId="45" xfId="0" applyNumberFormat="1" applyFont="1" applyFill="1" applyBorder="1" applyAlignment="1">
      <alignment horizontal="center" vertical="center"/>
    </xf>
    <xf numFmtId="183" fontId="2" fillId="19" borderId="45" xfId="0" applyNumberFormat="1" applyFont="1" applyFill="1" applyBorder="1" applyAlignment="1">
      <alignment horizontal="center" vertical="center"/>
    </xf>
    <xf numFmtId="49" fontId="7" fillId="0" borderId="72" xfId="0" applyNumberFormat="1" applyFont="1" applyFill="1" applyBorder="1" applyAlignment="1" applyProtection="1">
      <alignment horizontal="center" vertical="center" wrapText="1"/>
      <protection/>
    </xf>
    <xf numFmtId="49" fontId="7" fillId="0" borderId="73" xfId="0" applyNumberFormat="1" applyFont="1" applyFill="1" applyBorder="1" applyAlignment="1" applyProtection="1">
      <alignment horizontal="center" vertical="center"/>
      <protection/>
    </xf>
    <xf numFmtId="0" fontId="36" fillId="19" borderId="45" xfId="0" applyFont="1" applyFill="1" applyBorder="1" applyAlignment="1">
      <alignment horizontal="left" vertical="center" wrapText="1" indent="1"/>
    </xf>
    <xf numFmtId="0" fontId="2" fillId="19" borderId="34" xfId="0" applyFont="1" applyFill="1" applyBorder="1" applyAlignment="1">
      <alignment horizontal="right" vertical="center" indent="1"/>
    </xf>
    <xf numFmtId="0" fontId="2" fillId="19" borderId="26" xfId="0" applyFont="1" applyFill="1" applyBorder="1" applyAlignment="1">
      <alignment horizontal="right" vertical="center" indent="1"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0" fontId="9" fillId="19" borderId="45" xfId="0" applyFont="1" applyFill="1" applyBorder="1" applyAlignment="1">
      <alignment horizontal="left" vertical="center" wrapText="1" indent="1"/>
    </xf>
    <xf numFmtId="49" fontId="7" fillId="0" borderId="74" xfId="0" applyNumberFormat="1" applyFont="1" applyFill="1" applyBorder="1" applyAlignment="1" applyProtection="1">
      <alignment horizontal="center" vertical="center"/>
      <protection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0" fontId="36" fillId="19" borderId="76" xfId="0" applyFont="1" applyFill="1" applyBorder="1" applyAlignment="1">
      <alignment horizontal="left" vertical="center" wrapText="1" indent="1"/>
    </xf>
    <xf numFmtId="0" fontId="2" fillId="19" borderId="77" xfId="0" applyFont="1" applyFill="1" applyBorder="1" applyAlignment="1">
      <alignment horizontal="left" vertical="center" wrapText="1" indent="1"/>
    </xf>
    <xf numFmtId="0" fontId="2" fillId="19" borderId="78" xfId="0" applyFont="1" applyFill="1" applyBorder="1" applyAlignment="1">
      <alignment horizontal="right" vertical="center"/>
    </xf>
    <xf numFmtId="0" fontId="2" fillId="19" borderId="79" xfId="0" applyFont="1" applyFill="1" applyBorder="1" applyAlignment="1">
      <alignment horizontal="right" vertical="center"/>
    </xf>
    <xf numFmtId="183" fontId="2" fillId="19" borderId="77" xfId="0" applyNumberFormat="1" applyFont="1" applyFill="1" applyBorder="1" applyAlignment="1">
      <alignment horizontal="center" vertical="center"/>
    </xf>
    <xf numFmtId="164" fontId="4" fillId="19" borderId="78" xfId="0" applyNumberFormat="1" applyFont="1" applyFill="1" applyBorder="1" applyAlignment="1">
      <alignment horizontal="center" vertical="center"/>
    </xf>
    <xf numFmtId="164" fontId="4" fillId="19" borderId="79" xfId="0" applyNumberFormat="1" applyFont="1" applyFill="1" applyBorder="1" applyAlignment="1">
      <alignment horizontal="center" vertical="center"/>
    </xf>
    <xf numFmtId="164" fontId="4" fillId="19" borderId="80" xfId="0" applyNumberFormat="1" applyFont="1" applyFill="1" applyBorder="1" applyAlignment="1">
      <alignment horizontal="center" vertical="center"/>
    </xf>
    <xf numFmtId="49" fontId="7" fillId="19" borderId="81" xfId="0" applyNumberFormat="1" applyFont="1" applyFill="1" applyBorder="1" applyAlignment="1" applyProtection="1">
      <alignment horizontal="center" vertical="center"/>
      <protection/>
    </xf>
    <xf numFmtId="49" fontId="7" fillId="19" borderId="82" xfId="0" applyNumberFormat="1" applyFont="1" applyFill="1" applyBorder="1" applyAlignment="1" applyProtection="1">
      <alignment horizontal="center" vertical="center"/>
      <protection/>
    </xf>
    <xf numFmtId="0" fontId="9" fillId="19" borderId="83" xfId="0" applyFont="1" applyFill="1" applyBorder="1" applyAlignment="1">
      <alignment horizontal="left" vertical="center" wrapText="1" indent="1"/>
    </xf>
    <xf numFmtId="0" fontId="2" fillId="19" borderId="83" xfId="0" applyFont="1" applyFill="1" applyBorder="1" applyAlignment="1">
      <alignment horizontal="left" vertical="center" wrapText="1" indent="1"/>
    </xf>
    <xf numFmtId="0" fontId="2" fillId="19" borderId="84" xfId="0" applyFont="1" applyFill="1" applyBorder="1" applyAlignment="1">
      <alignment horizontal="right" vertical="center"/>
    </xf>
    <xf numFmtId="0" fontId="2" fillId="19" borderId="16" xfId="0" applyFont="1" applyFill="1" applyBorder="1" applyAlignment="1">
      <alignment horizontal="right" vertical="center"/>
    </xf>
    <xf numFmtId="164" fontId="2" fillId="19" borderId="83" xfId="0" applyNumberFormat="1" applyFont="1" applyFill="1" applyBorder="1" applyAlignment="1">
      <alignment horizontal="center" vertical="center"/>
    </xf>
    <xf numFmtId="164" fontId="4" fillId="19" borderId="84" xfId="0" applyNumberFormat="1" applyFont="1" applyFill="1" applyBorder="1" applyAlignment="1">
      <alignment horizontal="center" vertical="center"/>
    </xf>
    <xf numFmtId="164" fontId="4" fillId="19" borderId="16" xfId="0" applyNumberFormat="1" applyFont="1" applyFill="1" applyBorder="1" applyAlignment="1">
      <alignment horizontal="center" vertical="center"/>
    </xf>
    <xf numFmtId="164" fontId="4" fillId="19" borderId="17" xfId="0" applyNumberFormat="1" applyFont="1" applyFill="1" applyBorder="1" applyAlignment="1">
      <alignment horizontal="center" vertical="center"/>
    </xf>
    <xf numFmtId="49" fontId="7" fillId="19" borderId="85" xfId="0" applyNumberFormat="1" applyFont="1" applyFill="1" applyBorder="1" applyAlignment="1" applyProtection="1">
      <alignment horizontal="center" vertical="center"/>
      <protection/>
    </xf>
    <xf numFmtId="49" fontId="7" fillId="19" borderId="86" xfId="0" applyNumberFormat="1" applyFont="1" applyFill="1" applyBorder="1" applyAlignment="1" applyProtection="1">
      <alignment horizontal="center" vertical="center"/>
      <protection/>
    </xf>
    <xf numFmtId="0" fontId="9" fillId="19" borderId="31" xfId="0" applyFont="1" applyFill="1" applyBorder="1" applyAlignment="1">
      <alignment horizontal="left" vertical="center" wrapText="1" indent="1"/>
    </xf>
    <xf numFmtId="49" fontId="7" fillId="19" borderId="85" xfId="0" applyNumberFormat="1" applyFont="1" applyFill="1" applyBorder="1" applyAlignment="1" applyProtection="1">
      <alignment horizontal="center" vertical="center" wrapText="1"/>
      <protection/>
    </xf>
    <xf numFmtId="49" fontId="7" fillId="19" borderId="87" xfId="0" applyNumberFormat="1" applyFont="1" applyFill="1" applyBorder="1" applyAlignment="1" applyProtection="1">
      <alignment horizontal="center" vertical="center"/>
      <protection/>
    </xf>
    <xf numFmtId="49" fontId="7" fillId="19" borderId="88" xfId="0" applyNumberFormat="1" applyFont="1" applyFill="1" applyBorder="1" applyAlignment="1" applyProtection="1">
      <alignment horizontal="center" vertical="center"/>
      <protection/>
    </xf>
    <xf numFmtId="0" fontId="9" fillId="19" borderId="55" xfId="0" applyFont="1" applyFill="1" applyBorder="1" applyAlignment="1">
      <alignment horizontal="left" vertical="center" wrapText="1" indent="1"/>
    </xf>
    <xf numFmtId="164" fontId="2" fillId="19" borderId="55" xfId="0" applyNumberFormat="1" applyFont="1" applyFill="1" applyBorder="1" applyAlignment="1">
      <alignment horizontal="center" vertical="center"/>
    </xf>
    <xf numFmtId="0" fontId="2" fillId="19" borderId="89" xfId="0" applyFont="1" applyFill="1" applyBorder="1" applyAlignment="1">
      <alignment horizontal="left" vertical="center"/>
    </xf>
    <xf numFmtId="164" fontId="2" fillId="19" borderId="89" xfId="0" applyNumberFormat="1" applyFont="1" applyFill="1" applyBorder="1" applyAlignment="1">
      <alignment horizontal="center" vertical="center"/>
    </xf>
    <xf numFmtId="0" fontId="2" fillId="19" borderId="89" xfId="0" applyFont="1" applyFill="1" applyBorder="1" applyAlignment="1">
      <alignment horizontal="center" vertical="center"/>
    </xf>
    <xf numFmtId="0" fontId="8" fillId="20" borderId="90" xfId="0" applyFont="1" applyFill="1" applyBorder="1" applyAlignment="1">
      <alignment horizontal="center" vertical="center"/>
    </xf>
    <xf numFmtId="0" fontId="8" fillId="20" borderId="91" xfId="0" applyFont="1" applyFill="1" applyBorder="1" applyAlignment="1">
      <alignment horizontal="center" vertical="center"/>
    </xf>
    <xf numFmtId="0" fontId="8" fillId="20" borderId="92" xfId="0" applyFont="1" applyFill="1" applyBorder="1" applyAlignment="1">
      <alignment horizontal="center" vertical="center"/>
    </xf>
    <xf numFmtId="0" fontId="8" fillId="20" borderId="93" xfId="0" applyFont="1" applyFill="1" applyBorder="1" applyAlignment="1">
      <alignment horizontal="center" vertical="center"/>
    </xf>
    <xf numFmtId="0" fontId="8" fillId="20" borderId="89" xfId="0" applyFont="1" applyFill="1" applyBorder="1" applyAlignment="1">
      <alignment horizontal="center" vertical="center"/>
    </xf>
    <xf numFmtId="0" fontId="8" fillId="20" borderId="94" xfId="0" applyFont="1" applyFill="1" applyBorder="1" applyAlignment="1">
      <alignment horizontal="center" vertical="center"/>
    </xf>
    <xf numFmtId="164" fontId="8" fillId="20" borderId="9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19" borderId="16" xfId="0" applyFont="1" applyFill="1" applyBorder="1" applyAlignment="1">
      <alignment horizontal="left" vertical="center"/>
    </xf>
    <xf numFmtId="164" fontId="2" fillId="19" borderId="16" xfId="0" applyNumberFormat="1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left" vertical="center"/>
    </xf>
    <xf numFmtId="164" fontId="2" fillId="19" borderId="0" xfId="0" applyNumberFormat="1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 applyProtection="1">
      <alignment horizontal="center" vertical="center" wrapText="1"/>
      <protection/>
    </xf>
    <xf numFmtId="49" fontId="7" fillId="0" borderId="96" xfId="0" applyNumberFormat="1" applyFont="1" applyFill="1" applyBorder="1" applyAlignment="1" applyProtection="1">
      <alignment horizontal="center" vertical="center"/>
      <protection/>
    </xf>
    <xf numFmtId="0" fontId="9" fillId="0" borderId="58" xfId="0" applyFont="1" applyFill="1" applyBorder="1" applyAlignment="1">
      <alignment horizontal="left" vertical="center" wrapText="1" indent="1"/>
    </xf>
    <xf numFmtId="0" fontId="2" fillId="0" borderId="58" xfId="0" applyFont="1" applyFill="1" applyBorder="1" applyAlignment="1">
      <alignment horizontal="left" vertical="center" wrapText="1" indent="1"/>
    </xf>
    <xf numFmtId="0" fontId="7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164" fontId="2" fillId="0" borderId="58" xfId="0" applyNumberFormat="1" applyFont="1" applyFill="1" applyBorder="1" applyAlignment="1">
      <alignment horizontal="center" vertical="center"/>
    </xf>
    <xf numFmtId="164" fontId="4" fillId="0" borderId="97" xfId="0" applyNumberFormat="1" applyFont="1" applyFill="1" applyBorder="1" applyAlignment="1">
      <alignment horizontal="center" vertical="center"/>
    </xf>
    <xf numFmtId="164" fontId="4" fillId="0" borderId="98" xfId="0" applyNumberFormat="1" applyFont="1" applyFill="1" applyBorder="1" applyAlignment="1">
      <alignment horizontal="center" vertical="center"/>
    </xf>
    <xf numFmtId="164" fontId="4" fillId="0" borderId="99" xfId="0" applyNumberFormat="1" applyFont="1" applyFill="1" applyBorder="1" applyAlignment="1">
      <alignment horizontal="center" vertical="center"/>
    </xf>
    <xf numFmtId="49" fontId="7" fillId="0" borderId="85" xfId="0" applyNumberFormat="1" applyFont="1" applyFill="1" applyBorder="1" applyAlignment="1" applyProtection="1">
      <alignment horizontal="center" vertical="center"/>
      <protection/>
    </xf>
    <xf numFmtId="49" fontId="7" fillId="0" borderId="86" xfId="0" applyNumberFormat="1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4" fillId="0" borderId="100" xfId="0" applyNumberFormat="1" applyFont="1" applyFill="1" applyBorder="1" applyAlignment="1">
      <alignment horizontal="center" vertical="center"/>
    </xf>
    <xf numFmtId="164" fontId="4" fillId="0" borderId="101" xfId="0" applyNumberFormat="1" applyFont="1" applyFill="1" applyBorder="1" applyAlignment="1">
      <alignment horizontal="center" vertical="center"/>
    </xf>
    <xf numFmtId="164" fontId="4" fillId="0" borderId="102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 indent="1"/>
    </xf>
    <xf numFmtId="0" fontId="2" fillId="0" borderId="18" xfId="0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right" vertical="center" indent="1"/>
    </xf>
    <xf numFmtId="164" fontId="32" fillId="0" borderId="33" xfId="0" applyNumberFormat="1" applyFont="1" applyFill="1" applyBorder="1" applyAlignment="1">
      <alignment horizontal="center" vertical="center"/>
    </xf>
    <xf numFmtId="164" fontId="32" fillId="0" borderId="52" xfId="0" applyNumberFormat="1" applyFont="1" applyFill="1" applyBorder="1" applyAlignment="1">
      <alignment horizontal="center" vertical="center"/>
    </xf>
    <xf numFmtId="164" fontId="32" fillId="0" borderId="53" xfId="0" applyNumberFormat="1" applyFont="1" applyFill="1" applyBorder="1" applyAlignment="1">
      <alignment horizontal="center" vertical="center"/>
    </xf>
    <xf numFmtId="0" fontId="4" fillId="19" borderId="103" xfId="0" applyFont="1" applyFill="1" applyBorder="1" applyAlignment="1">
      <alignment horizontal="center" vertical="center"/>
    </xf>
    <xf numFmtId="0" fontId="0" fillId="19" borderId="103" xfId="0" applyFill="1" applyBorder="1" applyAlignment="1">
      <alignment vertical="center"/>
    </xf>
    <xf numFmtId="0" fontId="4" fillId="21" borderId="34" xfId="0" applyFont="1" applyFill="1" applyBorder="1" applyAlignment="1">
      <alignment horizontal="center" vertical="center"/>
    </xf>
    <xf numFmtId="0" fontId="0" fillId="21" borderId="18" xfId="0" applyFill="1" applyBorder="1" applyAlignment="1">
      <alignment vertical="center"/>
    </xf>
    <xf numFmtId="0" fontId="0" fillId="21" borderId="26" xfId="0" applyFill="1" applyBorder="1" applyAlignment="1">
      <alignment vertical="center"/>
    </xf>
    <xf numFmtId="49" fontId="44" fillId="21" borderId="16" xfId="0" applyNumberFormat="1" applyFont="1" applyFill="1" applyBorder="1" applyAlignment="1">
      <alignment horizontal="left" vertical="center" wrapText="1"/>
    </xf>
    <xf numFmtId="49" fontId="42" fillId="21" borderId="16" xfId="0" applyNumberFormat="1" applyFont="1" applyFill="1" applyBorder="1" applyAlignment="1">
      <alignment horizontal="left" vertical="center" wrapText="1"/>
    </xf>
    <xf numFmtId="164" fontId="4" fillId="0" borderId="104" xfId="0" applyNumberFormat="1" applyFont="1" applyFill="1" applyBorder="1" applyAlignment="1">
      <alignment horizontal="center" vertical="center"/>
    </xf>
    <xf numFmtId="164" fontId="4" fillId="0" borderId="105" xfId="0" applyNumberFormat="1" applyFont="1" applyFill="1" applyBorder="1" applyAlignment="1">
      <alignment horizontal="center" vertical="center"/>
    </xf>
    <xf numFmtId="164" fontId="4" fillId="0" borderId="106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</cellXfs>
  <cellStyles count="2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11" xfId="21"/>
    <cellStyle name="_0079 Koncept protokolu" xfId="22"/>
    <cellStyle name="_2.kolo únor 2005 platí - SO 14-21-20 odstavné koleje" xfId="23"/>
    <cellStyle name="_5230_RD Kunratice - sklípek_rozpočet" xfId="24"/>
    <cellStyle name="_5230_RD Kunratice - sklípek_rozpočet_002_08_4914_002_01_09_17_002Technicka_specifikace_2etapa" xfId="25"/>
    <cellStyle name="_5230_RD Kunratice - sklípek_rozpočet_09_bur_kanali" xfId="26"/>
    <cellStyle name="_5230_RD Kunratice - sklípek_rozpočet_09_bur_podlažní_vestavby" xfId="27"/>
    <cellStyle name="_5230_RD Kunratice - sklípek_rozpočet_09_buri_malby" xfId="28"/>
    <cellStyle name="_5230_RD Kunratice - sklípek_rozpočet_09_buri_regaly" xfId="29"/>
    <cellStyle name="_5230_RD Kunratice - sklípek_rozpočet_09-13-zbytek" xfId="30"/>
    <cellStyle name="_5230_RD Kunratice - sklípek_rozpočet_09-17" xfId="31"/>
    <cellStyle name="_5230_RD Kunratice - sklípek_rozpočet_09-20" xfId="32"/>
    <cellStyle name="_5253_03_002_EL_Rozpocet" xfId="33"/>
    <cellStyle name="_Dostavba školy Nymburk_Celková rekapitulace" xfId="34"/>
    <cellStyle name="_Dostavba školy Nymburk_Celková rekapitulace_002_08_4914_002_01_09_17_002Technicka_specifikace_2etapa" xfId="35"/>
    <cellStyle name="_Dostavba školy Nymburk_Celková rekapitulace_09_bur_kanali" xfId="36"/>
    <cellStyle name="_Dostavba školy Nymburk_Celková rekapitulace_09_bur_podlažní_vestavby" xfId="37"/>
    <cellStyle name="_Dostavba školy Nymburk_Celková rekapitulace_09_buri_malby" xfId="38"/>
    <cellStyle name="_Dostavba školy Nymburk_Celková rekapitulace_09_buri_regaly" xfId="39"/>
    <cellStyle name="_Dostavba školy Nymburk_Celková rekapitulace_09-13-zbytek" xfId="40"/>
    <cellStyle name="_Dostavba školy Nymburk_Celková rekapitulace_09-17" xfId="41"/>
    <cellStyle name="_Dostavba školy Nymburk_Celková rekapitulace_09-20" xfId="42"/>
    <cellStyle name="_Dostavba školy Nymburk_Celková rekapitulace_SO 05 interiér propočet" xfId="43"/>
    <cellStyle name="_Dostavba školy Nymburk_Celková rekapitulace_SO 05 střecha propočet" xfId="44"/>
    <cellStyle name="_Dostavba školy Nymburk_Celková rekapitulace_SO 05 vzduchové sanační úpravy propočet" xfId="45"/>
    <cellStyle name="_Ladronka_2_VV-DVD_kontrola_FINAL" xfId="46"/>
    <cellStyle name="_Ladronka_2_VV-DVD_kontrola_FINAL_002_08_4914_002_01_09_17_002Technicka_specifikace_2etapa" xfId="47"/>
    <cellStyle name="_Ladronka_2_VV-DVD_kontrola_FINAL_002_08_4914_002_01_09_17_002Technicka_specifikace_2etapa_UJEP_ROZPOČET S KÓDY_12_02_20" xfId="48"/>
    <cellStyle name="_Ladronka_2_VV-DVD_kontrola_FINAL_09-13-zbytek" xfId="49"/>
    <cellStyle name="_Ladronka_2_VV-DVD_kontrola_FINAL_09-13-zbytek_UJEP_ROZPOČET S KÓDY_12_02_20" xfId="50"/>
    <cellStyle name="_Ladronka_2_VV-DVD_kontrola_FINAL_09-17" xfId="51"/>
    <cellStyle name="_Ladronka_2_VV-DVD_kontrola_FINAL_09-17_UJEP_ROZPOČET S KÓDY_12_02_20" xfId="52"/>
    <cellStyle name="_Ladronka_2_VV-DVD_kontrola_FINAL_SO 05 interiér propočet" xfId="53"/>
    <cellStyle name="_Ladronka_2_VV-DVD_kontrola_FINAL_SO 05 interiér propočet_UJEP_ROZPOČET S KÓDY_12_02_20" xfId="54"/>
    <cellStyle name="_Ladronka_2_VV-DVD_kontrola_FINAL_SO 05 střecha propočet" xfId="55"/>
    <cellStyle name="_Ladronka_2_VV-DVD_kontrola_FINAL_SO 05 střecha propočet_UJEP_ROZPOČET S KÓDY_12_02_20" xfId="56"/>
    <cellStyle name="_Ladronka_2_VV-DVD_kontrola_FINAL_SO 05 vzduchové sanační úpravy propočet" xfId="57"/>
    <cellStyle name="_Ladronka_2_VV-DVD_kontrola_FINAL_SO 05 vzduchové sanační úpravy propočet_UJEP_ROZPOČET S KÓDY_12_02_20" xfId="58"/>
    <cellStyle name="_Opatření č. 204 PN - Terasy Hilton" xfId="59"/>
    <cellStyle name="_PERSONAL" xfId="60"/>
    <cellStyle name="_PERSONAL_002_08_4914_002_01_09_17_002Technicka_specifikace_2etapa" xfId="61"/>
    <cellStyle name="_PERSONAL_09_bur_kanali" xfId="62"/>
    <cellStyle name="_PERSONAL_09_bur_podlažní_vestavby" xfId="63"/>
    <cellStyle name="_PERSONAL_09_buri_malby" xfId="64"/>
    <cellStyle name="_PERSONAL_09_buri_regaly" xfId="65"/>
    <cellStyle name="_PERSONAL_09-13-zbytek" xfId="66"/>
    <cellStyle name="_PERSONAL_09-17" xfId="67"/>
    <cellStyle name="_PERSONAL_09-20" xfId="68"/>
    <cellStyle name="_PERSONAL_1" xfId="69"/>
    <cellStyle name="_PERSONAL_1_002_08_4914_002_01_09_17_002Technicka_specifikace_2etapa" xfId="70"/>
    <cellStyle name="_PERSONAL_1_09_bur_kanali" xfId="71"/>
    <cellStyle name="_PERSONAL_1_09_bur_podlažní_vestavby" xfId="72"/>
    <cellStyle name="_PERSONAL_1_09_buri_malby" xfId="73"/>
    <cellStyle name="_PERSONAL_1_09_buri_regaly" xfId="74"/>
    <cellStyle name="_PERSONAL_1_09-13-zbytek" xfId="75"/>
    <cellStyle name="_PERSONAL_1_09-17" xfId="76"/>
    <cellStyle name="_PERSONAL_1_09-20" xfId="77"/>
    <cellStyle name="_PERSONAL_1_SO 05 interiér propočet" xfId="78"/>
    <cellStyle name="_PERSONAL_1_SO 05 střecha propočet" xfId="79"/>
    <cellStyle name="_PERSONAL_1_SO 05 vzduchové sanační úpravy propočet" xfId="80"/>
    <cellStyle name="_PERSONAL_SO 05 interiér propočet" xfId="81"/>
    <cellStyle name="_PERSONAL_SO 05 střecha propočet" xfId="82"/>
    <cellStyle name="_PERSONAL_SO 05 vzduchové sanační úpravy propočet" xfId="83"/>
    <cellStyle name="_POSLEDNÍ 20.8.08 - Šlechtova restaurace připomínky" xfId="84"/>
    <cellStyle name="_Q-Sadovky-výkaz-2003-07-01" xfId="85"/>
    <cellStyle name="_Q-Sadovky-výkaz-2003-07-01_002_08_4914_002_01_09_17_002Technicka_specifikace_2etapa" xfId="86"/>
    <cellStyle name="_Q-Sadovky-výkaz-2003-07-01_09-13-zbytek" xfId="87"/>
    <cellStyle name="_Q-Sadovky-výkaz-2003-07-01_09-17" xfId="88"/>
    <cellStyle name="_Q-Sadovky-výkaz-2003-07-01_1" xfId="89"/>
    <cellStyle name="_Q-Sadovky-výkaz-2003-07-01_1_002_08_4914_002_01_09_17_002Technicka_specifikace_2etapa" xfId="90"/>
    <cellStyle name="_Q-Sadovky-výkaz-2003-07-01_1_09_bur_kanali" xfId="91"/>
    <cellStyle name="_Q-Sadovky-výkaz-2003-07-01_1_09_bur_podlažní_vestavby" xfId="92"/>
    <cellStyle name="_Q-Sadovky-výkaz-2003-07-01_1_09_buri_malby" xfId="93"/>
    <cellStyle name="_Q-Sadovky-výkaz-2003-07-01_1_09_buri_regaly" xfId="94"/>
    <cellStyle name="_Q-Sadovky-výkaz-2003-07-01_1_09-13-zbytek" xfId="95"/>
    <cellStyle name="_Q-Sadovky-výkaz-2003-07-01_1_09-17" xfId="96"/>
    <cellStyle name="_Q-Sadovky-výkaz-2003-07-01_1_09-20" xfId="97"/>
    <cellStyle name="_Q-Sadovky-výkaz-2003-07-01_1_SO 05 interiér propočet" xfId="98"/>
    <cellStyle name="_Q-Sadovky-výkaz-2003-07-01_1_SO 05 střecha propočet" xfId="99"/>
    <cellStyle name="_Q-Sadovky-výkaz-2003-07-01_1_SO 05 vzduchové sanační úpravy propočet" xfId="100"/>
    <cellStyle name="_Q-Sadovky-výkaz-2003-07-01_2" xfId="101"/>
    <cellStyle name="_Q-Sadovky-výkaz-2003-07-01_2_002_08_4914_002_01_09_17_002Technicka_specifikace_2etapa" xfId="102"/>
    <cellStyle name="_Q-Sadovky-výkaz-2003-07-01_2_002_08_4914_002_01_09_17_002Technicka_specifikace_2etapa_UJEP_ROZPOČET S KÓDY_12_02_20" xfId="103"/>
    <cellStyle name="_Q-Sadovky-výkaz-2003-07-01_2_09_bur_kanali" xfId="104"/>
    <cellStyle name="_Q-Sadovky-výkaz-2003-07-01_2_09_bur_podlažní_vestavby" xfId="105"/>
    <cellStyle name="_Q-Sadovky-výkaz-2003-07-01_2_09_buri_malby" xfId="106"/>
    <cellStyle name="_Q-Sadovky-výkaz-2003-07-01_2_09_buri_regaly" xfId="107"/>
    <cellStyle name="_Q-Sadovky-výkaz-2003-07-01_2_09-13-zbytek" xfId="108"/>
    <cellStyle name="_Q-Sadovky-výkaz-2003-07-01_2_09-13-zbytek_UJEP_ROZPOČET S KÓDY_12_02_20" xfId="109"/>
    <cellStyle name="_Q-Sadovky-výkaz-2003-07-01_2_09-17" xfId="110"/>
    <cellStyle name="_Q-Sadovky-výkaz-2003-07-01_2_09-17_UJEP_ROZPOČET S KÓDY_12_02_20" xfId="111"/>
    <cellStyle name="_Q-Sadovky-výkaz-2003-07-01_2_09-20" xfId="112"/>
    <cellStyle name="_Q-Sadovky-výkaz-2003-07-01_2_SO 05 interiér propočet" xfId="113"/>
    <cellStyle name="_Q-Sadovky-výkaz-2003-07-01_2_SO 05 interiér propočet_UJEP_ROZPOČET S KÓDY_12_02_20" xfId="114"/>
    <cellStyle name="_Q-Sadovky-výkaz-2003-07-01_2_SO 05 střecha propočet" xfId="115"/>
    <cellStyle name="_Q-Sadovky-výkaz-2003-07-01_2_SO 05 střecha propočet_UJEP_ROZPOČET S KÓDY_12_02_20" xfId="116"/>
    <cellStyle name="_Q-Sadovky-výkaz-2003-07-01_2_SO 05 vzduchové sanační úpravy propočet" xfId="117"/>
    <cellStyle name="_Q-Sadovky-výkaz-2003-07-01_2_SO 05 vzduchové sanační úpravy propočet_UJEP_ROZPOČET S KÓDY_12_02_20" xfId="118"/>
    <cellStyle name="_Q-Sadovky-výkaz-2003-07-01_3" xfId="119"/>
    <cellStyle name="_Q-Sadovky-výkaz-2003-07-01_3_002_08_4914_002_01_09_17_002Technicka_specifikace_2etapa" xfId="120"/>
    <cellStyle name="_Q-Sadovky-výkaz-2003-07-01_3_09_bur_kanali" xfId="121"/>
    <cellStyle name="_Q-Sadovky-výkaz-2003-07-01_3_09_bur_podlažní_vestavby" xfId="122"/>
    <cellStyle name="_Q-Sadovky-výkaz-2003-07-01_3_09_buri_malby" xfId="123"/>
    <cellStyle name="_Q-Sadovky-výkaz-2003-07-01_3_09_buri_regaly" xfId="124"/>
    <cellStyle name="_Q-Sadovky-výkaz-2003-07-01_3_09-13-zbytek" xfId="125"/>
    <cellStyle name="_Q-Sadovky-výkaz-2003-07-01_3_09-17" xfId="126"/>
    <cellStyle name="_Q-Sadovky-výkaz-2003-07-01_3_09-20" xfId="127"/>
    <cellStyle name="_Q-Sadovky-výkaz-2003-07-01_3_SO 05 interiér propočet" xfId="128"/>
    <cellStyle name="_Q-Sadovky-výkaz-2003-07-01_3_SO 05 střecha propočet" xfId="129"/>
    <cellStyle name="_Q-Sadovky-výkaz-2003-07-01_3_SO 05 vzduchové sanační úpravy propočet" xfId="130"/>
    <cellStyle name="_Q-Sadovky-výkaz-2003-07-01_SO 05 interiér propočet" xfId="131"/>
    <cellStyle name="_Q-Sadovky-výkaz-2003-07-01_SO 05 střecha propočet" xfId="132"/>
    <cellStyle name="_Q-Sadovky-výkaz-2003-07-01_SO 05 vzduchové sanační úpravy propočet" xfId="133"/>
    <cellStyle name="_RDS SO 9086.01.001C.VV" xfId="134"/>
    <cellStyle name="_Rekonstrukce rozvaděčů I P Pavlova_RO" xfId="135"/>
    <cellStyle name="_SO 03-14-01 zaj.kanal.stoky" xfId="136"/>
    <cellStyle name="_SO 04_RO" xfId="137"/>
    <cellStyle name="_SO 6" xfId="138"/>
    <cellStyle name="_SO 7" xfId="139"/>
    <cellStyle name="_SO 8" xfId="140"/>
    <cellStyle name="_SO 9ZS  1 04.07 Základ pro otočný věžový jeřáb" xfId="141"/>
    <cellStyle name="_SROV Nám Míru - HOFA" xfId="142"/>
    <cellStyle name="_Summary bill of rates COOLINGL" xfId="143"/>
    <cellStyle name="_Summary bill of rates COOLINGL_1" xfId="144"/>
    <cellStyle name="_Summary bill of rates COOLINGL_2" xfId="145"/>
    <cellStyle name="_Summary bill of rates COOLINGL_3" xfId="146"/>
    <cellStyle name="_Summary bill of rates COOLINGL_UJEP_ROZPOČET S KÓDY_12_02_20" xfId="147"/>
    <cellStyle name="_Summary bill of rates VENTILATIONL" xfId="148"/>
    <cellStyle name="_Summary bill of rates VENTILATIONL_1" xfId="149"/>
    <cellStyle name="_Summary bill of rates VENTILATIONL_2" xfId="150"/>
    <cellStyle name="_Summary bill of rates VENTILATIONL_3" xfId="151"/>
    <cellStyle name="_Summary bill of rates VENTILATIONL_UJEP_ROZPOČET S KÓDY_12_02_20" xfId="152"/>
    <cellStyle name="_Titulní list" xfId="153"/>
    <cellStyle name="_Titulní list_002_08_4914_002_01_09_17_002Technicka_specifikace_2etapa" xfId="154"/>
    <cellStyle name="_Titulní list_09_bur_kanali" xfId="155"/>
    <cellStyle name="_Titulní list_09_bur_podlažní_vestavby" xfId="156"/>
    <cellStyle name="_Titulní list_09_buri_malby" xfId="157"/>
    <cellStyle name="_Titulní list_09_buri_regaly" xfId="158"/>
    <cellStyle name="_Titulní list_09-13-zbytek" xfId="159"/>
    <cellStyle name="_Titulní list_09-17" xfId="160"/>
    <cellStyle name="_Titulní list_09-20" xfId="161"/>
    <cellStyle name="_Titulní list_SO 05 interiér propočet" xfId="162"/>
    <cellStyle name="_Titulní list_SO 05 střecha propočet" xfId="163"/>
    <cellStyle name="_Titulní list_SO 05 vzduchové sanační úpravy propočet" xfId="164"/>
    <cellStyle name="_ZTI_rozpočet" xfId="165"/>
    <cellStyle name="_ZTI_rozpočet_002_08_4914_002_01_09_17_002Technicka_specifikace_2etapa" xfId="166"/>
    <cellStyle name="_ZTI_rozpočet_09-13-zbytek" xfId="167"/>
    <cellStyle name="_ZTI_rozpočet_09-17" xfId="168"/>
    <cellStyle name="_ZTI_rozpočet_SO 05 interiér propočet" xfId="169"/>
    <cellStyle name="_ZTI_rozpočet_SO 05 střecha propočet" xfId="170"/>
    <cellStyle name="_ZTI_rozpočet_SO 05 vzduchové sanační úpravy propočet" xfId="171"/>
    <cellStyle name="1" xfId="172"/>
    <cellStyle name="1 000" xfId="173"/>
    <cellStyle name="1 000 Kč_ELEKTRO doplněné K PŘEDÁNÍ-  MŠ Přímětická" xfId="174"/>
    <cellStyle name="1_002_08_4914_002_01_09_17_002Technicka_specifikace_2etapa" xfId="175"/>
    <cellStyle name="1_002_08_4914_002_01_09_17_002Technicka_specifikace_2etapa_UJEP_ROZPOČET S KÓDY_12_02_20" xfId="176"/>
    <cellStyle name="1_09-13-zbytek" xfId="177"/>
    <cellStyle name="1_09-13-zbytek_UJEP_ROZPOČET S KÓDY_12_02_20" xfId="178"/>
    <cellStyle name="1_09-17" xfId="179"/>
    <cellStyle name="1_09-17_UJEP_ROZPOČET S KÓDY_12_02_20" xfId="180"/>
    <cellStyle name="1_SO 05 interiér propočet" xfId="181"/>
    <cellStyle name="1_SO 05 interiér propočet_UJEP_ROZPOČET S KÓDY_12_02_20" xfId="182"/>
    <cellStyle name="1_SO 05 střecha propočet" xfId="183"/>
    <cellStyle name="1_SO 05 střecha propočet_UJEP_ROZPOČET S KÓDY_12_02_20" xfId="184"/>
    <cellStyle name="1_SO 05 vzduchové sanační úpravy propočet" xfId="185"/>
    <cellStyle name="1_SO 05 vzduchové sanační úpravy propočet_UJEP_ROZPOČET S KÓDY_12_02_20" xfId="186"/>
    <cellStyle name="20 % – Zvýraznění1 2" xfId="187"/>
    <cellStyle name="20 % – Zvýraznění2 2" xfId="188"/>
    <cellStyle name="20 % – Zvýraznění3 2" xfId="189"/>
    <cellStyle name="20 % – Zvýraznění4 2" xfId="190"/>
    <cellStyle name="20 % – Zvýraznění5 2" xfId="191"/>
    <cellStyle name="20 % – Zvýraznění6 2" xfId="192"/>
    <cellStyle name="40 % – Zvýraznění1 2" xfId="193"/>
    <cellStyle name="40 % – Zvýraznění2 2" xfId="194"/>
    <cellStyle name="40 % – Zvýraznění3 2" xfId="195"/>
    <cellStyle name="40 % – Zvýraznění4 2" xfId="196"/>
    <cellStyle name="40 % – Zvýraznění5 2" xfId="197"/>
    <cellStyle name="40 % – Zvýraznění6 2" xfId="198"/>
    <cellStyle name="60 % – Zvýraznění1 2" xfId="199"/>
    <cellStyle name="60 % – Zvýraznění2 2" xfId="200"/>
    <cellStyle name="60 % – Zvýraznění3 2" xfId="201"/>
    <cellStyle name="60 % – Zvýraznění4 2" xfId="202"/>
    <cellStyle name="60 % – Zvýraznění5 2" xfId="203"/>
    <cellStyle name="60 % – Zvýraznění6 2" xfId="204"/>
    <cellStyle name="cárkyd" xfId="205"/>
    <cellStyle name="cary" xfId="206"/>
    <cellStyle name="Celkem 2" xfId="207"/>
    <cellStyle name="Comma [0]_Cenik (2)" xfId="208"/>
    <cellStyle name="Comma_laroux" xfId="209"/>
    <cellStyle name="Currency [0]_laroux" xfId="210"/>
    <cellStyle name="Currency_laroux" xfId="211"/>
    <cellStyle name="čárky [0]_ELEKTRO doplněné K PŘEDÁNÍ-  MŠ Přímětická" xfId="212"/>
    <cellStyle name="číslo" xfId="213"/>
    <cellStyle name="Dezimal [0]_--&gt;2-1" xfId="214"/>
    <cellStyle name="Dezimal_--&gt;2-1" xfId="215"/>
    <cellStyle name="Dziesiętny [0]_laroux" xfId="216"/>
    <cellStyle name="Dziesiętny_laroux" xfId="217"/>
    <cellStyle name="Firma" xfId="218"/>
    <cellStyle name="Hlavní nadpis" xfId="219"/>
    <cellStyle name="Jednotka" xfId="220"/>
    <cellStyle name="lehký dolní okraj" xfId="221"/>
    <cellStyle name="měny 2" xfId="222"/>
    <cellStyle name="měny 2 2" xfId="223"/>
    <cellStyle name="množství" xfId="224"/>
    <cellStyle name="Nadpis1 1" xfId="225"/>
    <cellStyle name="Nadpis1 2" xfId="226"/>
    <cellStyle name="Nadpis1_SO_12_UT_UJEP_final_oceneny" xfId="227"/>
    <cellStyle name="Naklady" xfId="228"/>
    <cellStyle name="Název 2" xfId="229"/>
    <cellStyle name="normal 2" xfId="230"/>
    <cellStyle name="normální 10" xfId="231"/>
    <cellStyle name="normální 2 3" xfId="232"/>
    <cellStyle name="Normální 2 2" xfId="233"/>
    <cellStyle name="normální 3" xfId="234"/>
    <cellStyle name="Normální 3 2" xfId="235"/>
    <cellStyle name="normální 4" xfId="236"/>
    <cellStyle name="normální 4 2" xfId="237"/>
    <cellStyle name="normální 5" xfId="238"/>
    <cellStyle name="normální 6" xfId="239"/>
    <cellStyle name="normální 7" xfId="240"/>
    <cellStyle name="normální 8" xfId="241"/>
    <cellStyle name="normální 9" xfId="242"/>
    <cellStyle name="Normalny_Ceny jedn" xfId="243"/>
    <cellStyle name="Obično_Geotehnika pracenje" xfId="244"/>
    <cellStyle name="Podnadpis" xfId="245"/>
    <cellStyle name="Položka" xfId="246"/>
    <cellStyle name="procent 2" xfId="247"/>
    <cellStyle name="Specifikace" xfId="248"/>
    <cellStyle name="Standard_--&gt;2-1" xfId="249"/>
    <cellStyle name="Stín+tučně" xfId="250"/>
    <cellStyle name="Stín+tučně+velké písmo" xfId="251"/>
    <cellStyle name="Styl 1" xfId="252"/>
    <cellStyle name="Suma" xfId="253"/>
    <cellStyle name="Text upozornění 2" xfId="254"/>
    <cellStyle name="textový" xfId="255"/>
    <cellStyle name="textový 2" xfId="256"/>
    <cellStyle name="textový_5031.02 vícepráce" xfId="257"/>
    <cellStyle name="Tučně" xfId="258"/>
    <cellStyle name="TYP ŘÁDKU_4(sloupceJ-L)" xfId="259"/>
    <cellStyle name="Währung [0]_--&gt;2-1" xfId="260"/>
    <cellStyle name="Währung_--&gt;2-1" xfId="261"/>
    <cellStyle name="Walutowy [0]_laroux" xfId="262"/>
    <cellStyle name="Walutowy_laroux" xfId="263"/>
    <cellStyle name="Wהhrung [0]_--&gt;2-1" xfId="264"/>
    <cellStyle name="Wהhrung_--&gt;2-1" xfId="265"/>
    <cellStyle name="základní" xfId="266"/>
    <cellStyle name="Zvýrazni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6"/>
  <sheetViews>
    <sheetView tabSelected="1" view="pageBreakPreview" zoomScale="95" zoomScaleSheetLayoutView="95" zoomScalePageLayoutView="115" workbookViewId="0" topLeftCell="A67">
      <selection activeCell="A86" sqref="A86:X86"/>
    </sheetView>
  </sheetViews>
  <sheetFormatPr defaultColWidth="9.140625" defaultRowHeight="15"/>
  <cols>
    <col min="1" max="1" width="6.57421875" style="4" customWidth="1"/>
    <col min="2" max="2" width="9.140625" style="4" customWidth="1"/>
    <col min="3" max="4" width="4.7109375" style="4" customWidth="1"/>
    <col min="5" max="5" width="3.00390625" style="4" customWidth="1"/>
    <col min="6" max="10" width="9.421875" style="4" customWidth="1"/>
    <col min="11" max="11" width="4.7109375" style="4" customWidth="1"/>
    <col min="12" max="12" width="5.7109375" style="4" customWidth="1"/>
    <col min="13" max="13" width="4.57421875" style="4" customWidth="1"/>
    <col min="14" max="14" width="3.28125" style="4" customWidth="1"/>
    <col min="15" max="15" width="1.421875" style="4" customWidth="1"/>
    <col min="16" max="16" width="3.140625" style="4" customWidth="1"/>
    <col min="17" max="18" width="2.28125" style="4" customWidth="1"/>
    <col min="19" max="19" width="5.140625" style="4" customWidth="1"/>
    <col min="20" max="20" width="6.00390625" style="4" customWidth="1"/>
    <col min="21" max="21" width="4.57421875" style="4" customWidth="1"/>
    <col min="22" max="23" width="2.28125" style="4" customWidth="1"/>
    <col min="24" max="24" width="10.8515625" style="4" customWidth="1"/>
    <col min="25" max="57" width="3.57421875" style="4" customWidth="1"/>
    <col min="58" max="16384" width="9.140625" style="4" customWidth="1"/>
  </cols>
  <sheetData>
    <row r="1" spans="1:24" s="6" customFormat="1" ht="33.75" customHeight="1">
      <c r="A1" s="58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21.75" customHeight="1">
      <c r="A3" s="60" t="s">
        <v>10</v>
      </c>
      <c r="B3" s="60"/>
      <c r="C3" s="61" t="s">
        <v>70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ht="17.25" customHeight="1">
      <c r="A4" s="60" t="s">
        <v>33</v>
      </c>
      <c r="B4" s="60"/>
      <c r="C4" s="63" t="s">
        <v>38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" customHeight="1">
      <c r="A5" s="60" t="s">
        <v>11</v>
      </c>
      <c r="B5" s="60"/>
      <c r="C5" s="64" t="s">
        <v>69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6.75" customHeight="1" thickBot="1">
      <c r="A6" s="46"/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4.25" customHeight="1" thickBot="1">
      <c r="A7" s="48" t="s">
        <v>18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0"/>
    </row>
    <row r="8" spans="1:24" ht="24" customHeight="1" thickBot="1">
      <c r="A8" s="7" t="s">
        <v>9</v>
      </c>
      <c r="B8" s="51" t="s">
        <v>5</v>
      </c>
      <c r="C8" s="52"/>
      <c r="D8" s="51" t="s">
        <v>6</v>
      </c>
      <c r="E8" s="53"/>
      <c r="F8" s="53"/>
      <c r="G8" s="53"/>
      <c r="H8" s="53"/>
      <c r="I8" s="53"/>
      <c r="J8" s="53"/>
      <c r="K8" s="53"/>
      <c r="L8" s="53"/>
      <c r="M8" s="52"/>
      <c r="N8" s="54" t="s">
        <v>1</v>
      </c>
      <c r="O8" s="54"/>
      <c r="P8" s="54"/>
      <c r="Q8" s="55" t="s">
        <v>15</v>
      </c>
      <c r="R8" s="56"/>
      <c r="S8" s="56"/>
      <c r="T8" s="55" t="s">
        <v>16</v>
      </c>
      <c r="U8" s="56"/>
      <c r="V8" s="56"/>
      <c r="W8" s="56"/>
      <c r="X8" s="57"/>
    </row>
    <row r="9" spans="1:24" ht="27" customHeight="1">
      <c r="A9" s="30">
        <v>1</v>
      </c>
      <c r="B9" s="65"/>
      <c r="C9" s="66"/>
      <c r="D9" s="67" t="s">
        <v>12</v>
      </c>
      <c r="E9" s="68"/>
      <c r="F9" s="68"/>
      <c r="G9" s="68"/>
      <c r="H9" s="68"/>
      <c r="I9" s="68"/>
      <c r="J9" s="68"/>
      <c r="K9" s="68"/>
      <c r="L9" s="68"/>
      <c r="M9" s="69"/>
      <c r="N9" s="70">
        <v>1</v>
      </c>
      <c r="O9" s="71"/>
      <c r="P9" s="2" t="s">
        <v>4</v>
      </c>
      <c r="Q9" s="72"/>
      <c r="R9" s="73"/>
      <c r="S9" s="74"/>
      <c r="T9" s="75">
        <f aca="true" t="shared" si="0" ref="T9:T22">N9*Q9</f>
        <v>0</v>
      </c>
      <c r="U9" s="76"/>
      <c r="V9" s="76"/>
      <c r="W9" s="76"/>
      <c r="X9" s="77"/>
    </row>
    <row r="10" spans="1:24" ht="20.1" customHeight="1">
      <c r="A10" s="30">
        <v>2</v>
      </c>
      <c r="B10" s="65"/>
      <c r="C10" s="66"/>
      <c r="D10" s="78" t="s">
        <v>17</v>
      </c>
      <c r="E10" s="79"/>
      <c r="F10" s="79"/>
      <c r="G10" s="79"/>
      <c r="H10" s="79"/>
      <c r="I10" s="79"/>
      <c r="J10" s="79"/>
      <c r="K10" s="79"/>
      <c r="L10" s="79"/>
      <c r="M10" s="80"/>
      <c r="N10" s="70">
        <v>1</v>
      </c>
      <c r="O10" s="71"/>
      <c r="P10" s="2" t="s">
        <v>4</v>
      </c>
      <c r="Q10" s="72"/>
      <c r="R10" s="73"/>
      <c r="S10" s="74"/>
      <c r="T10" s="75">
        <f t="shared" si="0"/>
        <v>0</v>
      </c>
      <c r="U10" s="76"/>
      <c r="V10" s="76"/>
      <c r="W10" s="76"/>
      <c r="X10" s="77"/>
    </row>
    <row r="11" spans="1:24" ht="20.1" customHeight="1">
      <c r="A11" s="30">
        <v>3</v>
      </c>
      <c r="B11" s="65"/>
      <c r="C11" s="66"/>
      <c r="D11" s="81" t="s">
        <v>13</v>
      </c>
      <c r="E11" s="82"/>
      <c r="F11" s="82"/>
      <c r="G11" s="82"/>
      <c r="H11" s="82"/>
      <c r="I11" s="82"/>
      <c r="J11" s="82"/>
      <c r="K11" s="82"/>
      <c r="L11" s="82"/>
      <c r="M11" s="83"/>
      <c r="N11" s="70">
        <v>1</v>
      </c>
      <c r="O11" s="71"/>
      <c r="P11" s="2" t="s">
        <v>4</v>
      </c>
      <c r="Q11" s="72"/>
      <c r="R11" s="73"/>
      <c r="S11" s="74"/>
      <c r="T11" s="75">
        <f t="shared" si="0"/>
        <v>0</v>
      </c>
      <c r="U11" s="76"/>
      <c r="V11" s="76"/>
      <c r="W11" s="76"/>
      <c r="X11" s="77"/>
    </row>
    <row r="12" spans="1:24" ht="20.1" customHeight="1">
      <c r="A12" s="30">
        <v>4</v>
      </c>
      <c r="B12" s="65"/>
      <c r="C12" s="66"/>
      <c r="D12" s="67" t="s">
        <v>31</v>
      </c>
      <c r="E12" s="68"/>
      <c r="F12" s="68"/>
      <c r="G12" s="68"/>
      <c r="H12" s="68"/>
      <c r="I12" s="68"/>
      <c r="J12" s="68"/>
      <c r="K12" s="68"/>
      <c r="L12" s="68"/>
      <c r="M12" s="69"/>
      <c r="N12" s="70">
        <v>1</v>
      </c>
      <c r="O12" s="71"/>
      <c r="P12" s="2" t="s">
        <v>4</v>
      </c>
      <c r="Q12" s="72"/>
      <c r="R12" s="73"/>
      <c r="S12" s="74"/>
      <c r="T12" s="75">
        <f t="shared" si="0"/>
        <v>0</v>
      </c>
      <c r="U12" s="76"/>
      <c r="V12" s="76"/>
      <c r="W12" s="76"/>
      <c r="X12" s="77"/>
    </row>
    <row r="13" spans="1:24" ht="20.1" customHeight="1">
      <c r="A13" s="30">
        <v>5</v>
      </c>
      <c r="B13" s="65"/>
      <c r="C13" s="66"/>
      <c r="D13" s="67" t="s">
        <v>44</v>
      </c>
      <c r="E13" s="68"/>
      <c r="F13" s="68"/>
      <c r="G13" s="68"/>
      <c r="H13" s="68"/>
      <c r="I13" s="68"/>
      <c r="J13" s="68"/>
      <c r="K13" s="68"/>
      <c r="L13" s="68"/>
      <c r="M13" s="69"/>
      <c r="N13" s="70">
        <v>1</v>
      </c>
      <c r="O13" s="71"/>
      <c r="P13" s="2" t="s">
        <v>4</v>
      </c>
      <c r="Q13" s="72"/>
      <c r="R13" s="73"/>
      <c r="S13" s="74"/>
      <c r="T13" s="75">
        <f t="shared" si="0"/>
        <v>0</v>
      </c>
      <c r="U13" s="76"/>
      <c r="V13" s="76"/>
      <c r="W13" s="76"/>
      <c r="X13" s="77"/>
    </row>
    <row r="14" spans="1:24" ht="20.1" customHeight="1">
      <c r="A14" s="30">
        <v>6</v>
      </c>
      <c r="B14" s="65"/>
      <c r="C14" s="66"/>
      <c r="D14" s="67" t="s">
        <v>45</v>
      </c>
      <c r="E14" s="68"/>
      <c r="F14" s="68"/>
      <c r="G14" s="68"/>
      <c r="H14" s="68"/>
      <c r="I14" s="68"/>
      <c r="J14" s="68"/>
      <c r="K14" s="68"/>
      <c r="L14" s="68"/>
      <c r="M14" s="69"/>
      <c r="N14" s="70">
        <v>1</v>
      </c>
      <c r="O14" s="71"/>
      <c r="P14" s="2" t="s">
        <v>4</v>
      </c>
      <c r="Q14" s="72"/>
      <c r="R14" s="73"/>
      <c r="S14" s="74"/>
      <c r="T14" s="75">
        <f t="shared" si="0"/>
        <v>0</v>
      </c>
      <c r="U14" s="76"/>
      <c r="V14" s="76"/>
      <c r="W14" s="76"/>
      <c r="X14" s="77"/>
    </row>
    <row r="15" spans="1:24" ht="38.25" customHeight="1">
      <c r="A15" s="30">
        <v>7</v>
      </c>
      <c r="B15" s="65"/>
      <c r="C15" s="66"/>
      <c r="D15" s="67" t="s">
        <v>46</v>
      </c>
      <c r="E15" s="68"/>
      <c r="F15" s="68"/>
      <c r="G15" s="68"/>
      <c r="H15" s="68"/>
      <c r="I15" s="68"/>
      <c r="J15" s="68"/>
      <c r="K15" s="68"/>
      <c r="L15" s="68"/>
      <c r="M15" s="69"/>
      <c r="N15" s="70">
        <v>1</v>
      </c>
      <c r="O15" s="71"/>
      <c r="P15" s="2" t="s">
        <v>4</v>
      </c>
      <c r="Q15" s="72"/>
      <c r="R15" s="73"/>
      <c r="S15" s="74"/>
      <c r="T15" s="75">
        <f t="shared" si="0"/>
        <v>0</v>
      </c>
      <c r="U15" s="76"/>
      <c r="V15" s="76"/>
      <c r="W15" s="76"/>
      <c r="X15" s="77"/>
    </row>
    <row r="16" spans="1:24" ht="38.25" customHeight="1">
      <c r="A16" s="30">
        <v>8</v>
      </c>
      <c r="B16" s="65"/>
      <c r="C16" s="66"/>
      <c r="D16" s="67" t="s">
        <v>71</v>
      </c>
      <c r="E16" s="68"/>
      <c r="F16" s="68"/>
      <c r="G16" s="68"/>
      <c r="H16" s="68"/>
      <c r="I16" s="68"/>
      <c r="J16" s="68"/>
      <c r="K16" s="68"/>
      <c r="L16" s="68"/>
      <c r="M16" s="69"/>
      <c r="N16" s="70">
        <v>1</v>
      </c>
      <c r="O16" s="71"/>
      <c r="P16" s="2" t="s">
        <v>4</v>
      </c>
      <c r="Q16" s="72"/>
      <c r="R16" s="73"/>
      <c r="S16" s="74"/>
      <c r="T16" s="75">
        <f t="shared" si="0"/>
        <v>0</v>
      </c>
      <c r="U16" s="76"/>
      <c r="V16" s="76"/>
      <c r="W16" s="76"/>
      <c r="X16" s="77"/>
    </row>
    <row r="17" spans="1:24" ht="20.1" customHeight="1">
      <c r="A17" s="30">
        <v>10</v>
      </c>
      <c r="B17" s="84"/>
      <c r="C17" s="84"/>
      <c r="D17" s="85" t="s">
        <v>47</v>
      </c>
      <c r="E17" s="85"/>
      <c r="F17" s="85"/>
      <c r="G17" s="85"/>
      <c r="H17" s="85"/>
      <c r="I17" s="85"/>
      <c r="J17" s="85"/>
      <c r="K17" s="85"/>
      <c r="L17" s="85"/>
      <c r="M17" s="85"/>
      <c r="N17" s="70">
        <v>1</v>
      </c>
      <c r="O17" s="71"/>
      <c r="P17" s="2" t="s">
        <v>4</v>
      </c>
      <c r="Q17" s="86"/>
      <c r="R17" s="86"/>
      <c r="S17" s="86"/>
      <c r="T17" s="75">
        <f t="shared" si="0"/>
        <v>0</v>
      </c>
      <c r="U17" s="76"/>
      <c r="V17" s="76"/>
      <c r="W17" s="76"/>
      <c r="X17" s="77"/>
    </row>
    <row r="18" spans="1:24" ht="20.1" customHeight="1">
      <c r="A18" s="30">
        <v>11</v>
      </c>
      <c r="B18" s="65"/>
      <c r="C18" s="66"/>
      <c r="D18" s="78" t="s">
        <v>48</v>
      </c>
      <c r="E18" s="79"/>
      <c r="F18" s="79"/>
      <c r="G18" s="79"/>
      <c r="H18" s="79"/>
      <c r="I18" s="79"/>
      <c r="J18" s="79"/>
      <c r="K18" s="79"/>
      <c r="L18" s="79"/>
      <c r="M18" s="80"/>
      <c r="N18" s="70">
        <v>1</v>
      </c>
      <c r="O18" s="71"/>
      <c r="P18" s="2" t="s">
        <v>4</v>
      </c>
      <c r="Q18" s="72"/>
      <c r="R18" s="73"/>
      <c r="S18" s="74"/>
      <c r="T18" s="75">
        <f t="shared" si="0"/>
        <v>0</v>
      </c>
      <c r="U18" s="76"/>
      <c r="V18" s="76"/>
      <c r="W18" s="76"/>
      <c r="X18" s="77"/>
    </row>
    <row r="19" spans="1:24" ht="20.1" customHeight="1">
      <c r="A19" s="30">
        <v>12</v>
      </c>
      <c r="B19" s="65"/>
      <c r="C19" s="66"/>
      <c r="D19" s="81" t="s">
        <v>66</v>
      </c>
      <c r="E19" s="82"/>
      <c r="F19" s="82"/>
      <c r="G19" s="82"/>
      <c r="H19" s="82"/>
      <c r="I19" s="82"/>
      <c r="J19" s="82"/>
      <c r="K19" s="82"/>
      <c r="L19" s="82"/>
      <c r="M19" s="83"/>
      <c r="N19" s="70">
        <v>1</v>
      </c>
      <c r="O19" s="71"/>
      <c r="P19" s="2" t="s">
        <v>4</v>
      </c>
      <c r="Q19" s="72"/>
      <c r="R19" s="73"/>
      <c r="S19" s="74"/>
      <c r="T19" s="75">
        <f t="shared" si="0"/>
        <v>0</v>
      </c>
      <c r="U19" s="76"/>
      <c r="V19" s="76"/>
      <c r="W19" s="76"/>
      <c r="X19" s="77"/>
    </row>
    <row r="20" spans="1:24" ht="33.75" customHeight="1">
      <c r="A20" s="30">
        <v>13</v>
      </c>
      <c r="B20" s="65"/>
      <c r="C20" s="66"/>
      <c r="D20" s="78" t="s">
        <v>58</v>
      </c>
      <c r="E20" s="79"/>
      <c r="F20" s="79"/>
      <c r="G20" s="79"/>
      <c r="H20" s="79"/>
      <c r="I20" s="79"/>
      <c r="J20" s="79"/>
      <c r="K20" s="79"/>
      <c r="L20" s="79"/>
      <c r="M20" s="80"/>
      <c r="N20" s="70">
        <v>1</v>
      </c>
      <c r="O20" s="71"/>
      <c r="P20" s="2" t="s">
        <v>4</v>
      </c>
      <c r="Q20" s="72"/>
      <c r="R20" s="73"/>
      <c r="S20" s="74"/>
      <c r="T20" s="75">
        <f t="shared" si="0"/>
        <v>0</v>
      </c>
      <c r="U20" s="76"/>
      <c r="V20" s="76"/>
      <c r="W20" s="76"/>
      <c r="X20" s="77"/>
    </row>
    <row r="21" spans="1:24" ht="26.25" customHeight="1">
      <c r="A21" s="30">
        <v>14</v>
      </c>
      <c r="B21" s="87"/>
      <c r="C21" s="88"/>
      <c r="D21" s="89" t="s">
        <v>36</v>
      </c>
      <c r="E21" s="90"/>
      <c r="F21" s="90"/>
      <c r="G21" s="90"/>
      <c r="H21" s="90"/>
      <c r="I21" s="90"/>
      <c r="J21" s="90"/>
      <c r="K21" s="90"/>
      <c r="L21" s="90"/>
      <c r="M21" s="91"/>
      <c r="N21" s="70">
        <v>30</v>
      </c>
      <c r="O21" s="71"/>
      <c r="P21" s="15" t="s">
        <v>37</v>
      </c>
      <c r="Q21" s="72"/>
      <c r="R21" s="73"/>
      <c r="S21" s="74"/>
      <c r="T21" s="75">
        <f t="shared" si="0"/>
        <v>0</v>
      </c>
      <c r="U21" s="76"/>
      <c r="V21" s="76"/>
      <c r="W21" s="76"/>
      <c r="X21" s="77"/>
    </row>
    <row r="22" spans="1:24" ht="26.25" customHeight="1" thickBot="1">
      <c r="A22" s="30">
        <v>15</v>
      </c>
      <c r="B22" s="92"/>
      <c r="C22" s="93"/>
      <c r="D22" s="94" t="s">
        <v>14</v>
      </c>
      <c r="E22" s="95"/>
      <c r="F22" s="95"/>
      <c r="G22" s="95"/>
      <c r="H22" s="95"/>
      <c r="I22" s="95"/>
      <c r="J22" s="95"/>
      <c r="K22" s="95"/>
      <c r="L22" s="95"/>
      <c r="M22" s="96"/>
      <c r="N22" s="70">
        <v>1</v>
      </c>
      <c r="O22" s="71"/>
      <c r="P22" s="2" t="s">
        <v>4</v>
      </c>
      <c r="Q22" s="72"/>
      <c r="R22" s="73"/>
      <c r="S22" s="74"/>
      <c r="T22" s="75">
        <f t="shared" si="0"/>
        <v>0</v>
      </c>
      <c r="U22" s="76"/>
      <c r="V22" s="76"/>
      <c r="W22" s="76"/>
      <c r="X22" s="77"/>
    </row>
    <row r="23" spans="1:24" s="11" customFormat="1" ht="18.75" customHeight="1" thickBot="1">
      <c r="A23" s="8"/>
      <c r="B23" s="28"/>
      <c r="C23" s="28"/>
      <c r="D23" s="28"/>
      <c r="E23" s="28"/>
      <c r="F23" s="28"/>
      <c r="G23" s="28"/>
      <c r="H23" s="28"/>
      <c r="I23" s="28"/>
      <c r="J23" s="28"/>
      <c r="K23" s="8"/>
      <c r="L23" s="12"/>
      <c r="M23" s="97" t="s">
        <v>22</v>
      </c>
      <c r="N23" s="98"/>
      <c r="O23" s="98"/>
      <c r="P23" s="98"/>
      <c r="Q23" s="98"/>
      <c r="R23" s="98"/>
      <c r="S23" s="99"/>
      <c r="T23" s="100">
        <f>SUM(T9:X22)</f>
        <v>0</v>
      </c>
      <c r="U23" s="100"/>
      <c r="V23" s="100"/>
      <c r="W23" s="100"/>
      <c r="X23" s="101"/>
    </row>
    <row r="24" spans="1:24" ht="9.75" customHeight="1" thickBot="1">
      <c r="A24" s="102"/>
      <c r="B24" s="102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4.25" customHeight="1" thickBot="1">
      <c r="A25" s="104" t="s">
        <v>19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6"/>
    </row>
    <row r="26" spans="1:24" ht="24" customHeight="1" thickBot="1">
      <c r="A26" s="7" t="s">
        <v>9</v>
      </c>
      <c r="B26" s="51"/>
      <c r="C26" s="52"/>
      <c r="D26" s="51" t="s">
        <v>6</v>
      </c>
      <c r="E26" s="53"/>
      <c r="F26" s="53"/>
      <c r="G26" s="53"/>
      <c r="H26" s="53"/>
      <c r="I26" s="53"/>
      <c r="J26" s="53"/>
      <c r="K26" s="53"/>
      <c r="L26" s="53"/>
      <c r="M26" s="52"/>
      <c r="N26" s="54" t="s">
        <v>1</v>
      </c>
      <c r="O26" s="54"/>
      <c r="P26" s="54"/>
      <c r="Q26" s="54" t="s">
        <v>15</v>
      </c>
      <c r="R26" s="54"/>
      <c r="S26" s="54"/>
      <c r="T26" s="55" t="s">
        <v>16</v>
      </c>
      <c r="U26" s="56"/>
      <c r="V26" s="56"/>
      <c r="W26" s="56"/>
      <c r="X26" s="57"/>
    </row>
    <row r="27" spans="1:24" ht="75.75" customHeight="1">
      <c r="A27" s="119">
        <v>16</v>
      </c>
      <c r="B27" s="122"/>
      <c r="C27" s="122"/>
      <c r="D27" s="123" t="s">
        <v>72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4">
        <v>2750</v>
      </c>
      <c r="O27" s="125"/>
      <c r="P27" s="1" t="s">
        <v>2</v>
      </c>
      <c r="Q27" s="126"/>
      <c r="R27" s="126"/>
      <c r="S27" s="126"/>
      <c r="T27" s="129">
        <f>Q27*N27</f>
        <v>0</v>
      </c>
      <c r="U27" s="130"/>
      <c r="V27" s="130"/>
      <c r="W27" s="130"/>
      <c r="X27" s="131"/>
    </row>
    <row r="28" spans="1:24" ht="108.75" customHeight="1">
      <c r="A28" s="120"/>
      <c r="B28" s="84"/>
      <c r="C28" s="84"/>
      <c r="D28" s="114" t="s">
        <v>49</v>
      </c>
      <c r="E28" s="114"/>
      <c r="F28" s="114"/>
      <c r="G28" s="114"/>
      <c r="H28" s="114"/>
      <c r="I28" s="114"/>
      <c r="J28" s="114"/>
      <c r="K28" s="114"/>
      <c r="L28" s="114"/>
      <c r="M28" s="114"/>
      <c r="N28" s="70">
        <v>22</v>
      </c>
      <c r="O28" s="71"/>
      <c r="P28" s="2" t="s">
        <v>0</v>
      </c>
      <c r="Q28" s="127"/>
      <c r="R28" s="127"/>
      <c r="S28" s="127"/>
      <c r="T28" s="75"/>
      <c r="U28" s="76"/>
      <c r="V28" s="76"/>
      <c r="W28" s="76"/>
      <c r="X28" s="132"/>
    </row>
    <row r="29" spans="1:24" ht="66" customHeight="1">
      <c r="A29" s="120"/>
      <c r="B29" s="84"/>
      <c r="C29" s="84"/>
      <c r="D29" s="113" t="s">
        <v>32</v>
      </c>
      <c r="E29" s="114"/>
      <c r="F29" s="114"/>
      <c r="G29" s="114"/>
      <c r="H29" s="114"/>
      <c r="I29" s="114"/>
      <c r="J29" s="114"/>
      <c r="K29" s="114"/>
      <c r="L29" s="114"/>
      <c r="M29" s="114"/>
      <c r="N29" s="70">
        <v>22</v>
      </c>
      <c r="O29" s="71"/>
      <c r="P29" s="2" t="s">
        <v>0</v>
      </c>
      <c r="Q29" s="127"/>
      <c r="R29" s="127"/>
      <c r="S29" s="127"/>
      <c r="T29" s="75"/>
      <c r="U29" s="76"/>
      <c r="V29" s="76"/>
      <c r="W29" s="76"/>
      <c r="X29" s="132"/>
    </row>
    <row r="30" spans="1:24" ht="46.5" customHeight="1">
      <c r="A30" s="120"/>
      <c r="B30" s="84"/>
      <c r="C30" s="84"/>
      <c r="D30" s="114" t="s">
        <v>50</v>
      </c>
      <c r="E30" s="114"/>
      <c r="F30" s="114"/>
      <c r="G30" s="114"/>
      <c r="H30" s="114"/>
      <c r="I30" s="114"/>
      <c r="J30" s="114"/>
      <c r="K30" s="114"/>
      <c r="L30" s="114"/>
      <c r="M30" s="114"/>
      <c r="N30" s="70">
        <v>22</v>
      </c>
      <c r="O30" s="71"/>
      <c r="P30" s="2" t="s">
        <v>0</v>
      </c>
      <c r="Q30" s="127"/>
      <c r="R30" s="127"/>
      <c r="S30" s="127"/>
      <c r="T30" s="75"/>
      <c r="U30" s="76"/>
      <c r="V30" s="76"/>
      <c r="W30" s="76"/>
      <c r="X30" s="132"/>
    </row>
    <row r="31" spans="1:24" ht="97.5" customHeight="1" thickBot="1">
      <c r="A31" s="121"/>
      <c r="B31" s="115"/>
      <c r="C31" s="115"/>
      <c r="D31" s="116" t="s">
        <v>51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7">
        <v>2750</v>
      </c>
      <c r="O31" s="118"/>
      <c r="P31" s="3" t="s">
        <v>2</v>
      </c>
      <c r="Q31" s="128"/>
      <c r="R31" s="128"/>
      <c r="S31" s="128"/>
      <c r="T31" s="133"/>
      <c r="U31" s="134"/>
      <c r="V31" s="134"/>
      <c r="W31" s="134"/>
      <c r="X31" s="135"/>
    </row>
    <row r="32" spans="1:24" s="11" customFormat="1" ht="23.25" customHeight="1" thickBot="1">
      <c r="A32" s="4"/>
      <c r="B32" s="29"/>
      <c r="C32" s="29"/>
      <c r="D32" s="29"/>
      <c r="E32" s="29"/>
      <c r="F32" s="29"/>
      <c r="G32" s="29"/>
      <c r="H32" s="29"/>
      <c r="I32" s="29"/>
      <c r="J32" s="29"/>
      <c r="K32" s="4"/>
      <c r="L32" s="107" t="s">
        <v>23</v>
      </c>
      <c r="M32" s="98"/>
      <c r="N32" s="98"/>
      <c r="O32" s="98"/>
      <c r="P32" s="98"/>
      <c r="Q32" s="98"/>
      <c r="R32" s="98"/>
      <c r="S32" s="26"/>
      <c r="T32" s="108">
        <f>SUM(T27)</f>
        <v>0</v>
      </c>
      <c r="U32" s="100"/>
      <c r="V32" s="100"/>
      <c r="W32" s="100"/>
      <c r="X32" s="101"/>
    </row>
    <row r="33" spans="1:24" s="11" customFormat="1" ht="14.25" customHeight="1" thickBot="1">
      <c r="A33" s="109" t="s">
        <v>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110"/>
    </row>
    <row r="34" spans="1:24" s="11" customFormat="1" ht="24" customHeight="1" thickBot="1">
      <c r="A34" s="27" t="s">
        <v>9</v>
      </c>
      <c r="B34" s="111"/>
      <c r="C34" s="111"/>
      <c r="D34" s="111" t="s">
        <v>6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2" t="s">
        <v>1</v>
      </c>
      <c r="O34" s="112"/>
      <c r="P34" s="112"/>
      <c r="Q34" s="112" t="s">
        <v>8</v>
      </c>
      <c r="R34" s="112"/>
      <c r="S34" s="112"/>
      <c r="T34" s="55" t="s">
        <v>7</v>
      </c>
      <c r="U34" s="56"/>
      <c r="V34" s="56"/>
      <c r="W34" s="56"/>
      <c r="X34" s="57"/>
    </row>
    <row r="35" spans="1:24" ht="49.5" customHeight="1">
      <c r="A35" s="18">
        <v>17</v>
      </c>
      <c r="B35" s="136"/>
      <c r="C35" s="136"/>
      <c r="D35" s="137" t="s">
        <v>52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9">
        <v>44</v>
      </c>
      <c r="O35" s="140"/>
      <c r="P35" s="19" t="s">
        <v>0</v>
      </c>
      <c r="Q35" s="141"/>
      <c r="R35" s="141"/>
      <c r="S35" s="141"/>
      <c r="T35" s="142">
        <f>Q35*N35</f>
        <v>0</v>
      </c>
      <c r="U35" s="143"/>
      <c r="V35" s="143"/>
      <c r="W35" s="143"/>
      <c r="X35" s="144"/>
    </row>
    <row r="36" spans="1:24" ht="67.5" customHeight="1">
      <c r="A36" s="20">
        <v>18</v>
      </c>
      <c r="B36" s="145"/>
      <c r="C36" s="146"/>
      <c r="D36" s="85" t="s">
        <v>53</v>
      </c>
      <c r="E36" s="85"/>
      <c r="F36" s="85"/>
      <c r="G36" s="85"/>
      <c r="H36" s="85"/>
      <c r="I36" s="85"/>
      <c r="J36" s="85"/>
      <c r="K36" s="85"/>
      <c r="L36" s="85"/>
      <c r="M36" s="85"/>
      <c r="N36" s="147">
        <v>2300</v>
      </c>
      <c r="O36" s="148"/>
      <c r="P36" s="5" t="s">
        <v>2</v>
      </c>
      <c r="Q36" s="149"/>
      <c r="R36" s="149"/>
      <c r="S36" s="149"/>
      <c r="T36" s="150">
        <f aca="true" t="shared" si="1" ref="T36:T52">Q36*N36</f>
        <v>0</v>
      </c>
      <c r="U36" s="151"/>
      <c r="V36" s="151"/>
      <c r="W36" s="151"/>
      <c r="X36" s="152"/>
    </row>
    <row r="37" spans="1:24" ht="26.25" customHeight="1">
      <c r="A37" s="20">
        <v>19</v>
      </c>
      <c r="B37" s="153"/>
      <c r="C37" s="153"/>
      <c r="D37" s="69" t="s">
        <v>34</v>
      </c>
      <c r="E37" s="85"/>
      <c r="F37" s="85"/>
      <c r="G37" s="85"/>
      <c r="H37" s="85"/>
      <c r="I37" s="85"/>
      <c r="J37" s="85"/>
      <c r="K37" s="85"/>
      <c r="L37" s="85"/>
      <c r="M37" s="85"/>
      <c r="N37" s="147">
        <v>22</v>
      </c>
      <c r="O37" s="148"/>
      <c r="P37" s="5" t="s">
        <v>0</v>
      </c>
      <c r="Q37" s="149"/>
      <c r="R37" s="149"/>
      <c r="S37" s="149"/>
      <c r="T37" s="150">
        <f t="shared" si="1"/>
        <v>0</v>
      </c>
      <c r="U37" s="151"/>
      <c r="V37" s="151"/>
      <c r="W37" s="151"/>
      <c r="X37" s="152"/>
    </row>
    <row r="38" spans="1:24" ht="26.25" customHeight="1">
      <c r="A38" s="20">
        <v>20</v>
      </c>
      <c r="B38" s="153"/>
      <c r="C38" s="153"/>
      <c r="D38" s="69" t="s">
        <v>25</v>
      </c>
      <c r="E38" s="85"/>
      <c r="F38" s="85"/>
      <c r="G38" s="85"/>
      <c r="H38" s="85"/>
      <c r="I38" s="85"/>
      <c r="J38" s="85"/>
      <c r="K38" s="85"/>
      <c r="L38" s="85"/>
      <c r="M38" s="85"/>
      <c r="N38" s="147">
        <v>30</v>
      </c>
      <c r="O38" s="148"/>
      <c r="P38" s="5" t="s">
        <v>0</v>
      </c>
      <c r="Q38" s="149"/>
      <c r="R38" s="149"/>
      <c r="S38" s="149"/>
      <c r="T38" s="150">
        <f t="shared" si="1"/>
        <v>0</v>
      </c>
      <c r="U38" s="151"/>
      <c r="V38" s="151"/>
      <c r="W38" s="151"/>
      <c r="X38" s="152"/>
    </row>
    <row r="39" spans="1:24" ht="152.25" customHeight="1">
      <c r="A39" s="20">
        <v>21</v>
      </c>
      <c r="B39" s="154"/>
      <c r="C39" s="154"/>
      <c r="D39" s="69" t="s">
        <v>73</v>
      </c>
      <c r="E39" s="85"/>
      <c r="F39" s="85"/>
      <c r="G39" s="85"/>
      <c r="H39" s="85"/>
      <c r="I39" s="85"/>
      <c r="J39" s="85"/>
      <c r="K39" s="85"/>
      <c r="L39" s="85"/>
      <c r="M39" s="85"/>
      <c r="N39" s="147">
        <v>1</v>
      </c>
      <c r="O39" s="148"/>
      <c r="P39" s="5" t="s">
        <v>0</v>
      </c>
      <c r="Q39" s="155"/>
      <c r="R39" s="155"/>
      <c r="S39" s="155"/>
      <c r="T39" s="150"/>
      <c r="U39" s="151"/>
      <c r="V39" s="151"/>
      <c r="W39" s="151"/>
      <c r="X39" s="152"/>
    </row>
    <row r="40" spans="1:24" ht="70.5" customHeight="1">
      <c r="A40" s="20">
        <v>22</v>
      </c>
      <c r="B40" s="156"/>
      <c r="C40" s="157"/>
      <c r="D40" s="85" t="s">
        <v>74</v>
      </c>
      <c r="E40" s="85"/>
      <c r="F40" s="85"/>
      <c r="G40" s="85"/>
      <c r="H40" s="85"/>
      <c r="I40" s="85"/>
      <c r="J40" s="85"/>
      <c r="K40" s="85"/>
      <c r="L40" s="85"/>
      <c r="M40" s="85"/>
      <c r="N40" s="147">
        <v>168</v>
      </c>
      <c r="O40" s="148"/>
      <c r="P40" s="5" t="s">
        <v>2</v>
      </c>
      <c r="Q40" s="149"/>
      <c r="R40" s="149"/>
      <c r="S40" s="149"/>
      <c r="T40" s="150">
        <f t="shared" si="1"/>
        <v>0</v>
      </c>
      <c r="U40" s="151"/>
      <c r="V40" s="151"/>
      <c r="W40" s="151"/>
      <c r="X40" s="152"/>
    </row>
    <row r="41" spans="1:24" ht="26.25" customHeight="1">
      <c r="A41" s="20">
        <v>23</v>
      </c>
      <c r="B41" s="153"/>
      <c r="C41" s="153"/>
      <c r="D41" s="69" t="s">
        <v>75</v>
      </c>
      <c r="E41" s="85"/>
      <c r="F41" s="85"/>
      <c r="G41" s="85"/>
      <c r="H41" s="85"/>
      <c r="I41" s="85"/>
      <c r="J41" s="85"/>
      <c r="K41" s="85"/>
      <c r="L41" s="85"/>
      <c r="M41" s="85"/>
      <c r="N41" s="147">
        <v>25</v>
      </c>
      <c r="O41" s="148"/>
      <c r="P41" s="5" t="s">
        <v>0</v>
      </c>
      <c r="Q41" s="149"/>
      <c r="R41" s="149"/>
      <c r="S41" s="149"/>
      <c r="T41" s="150">
        <f t="shared" si="1"/>
        <v>0</v>
      </c>
      <c r="U41" s="151"/>
      <c r="V41" s="151"/>
      <c r="W41" s="151"/>
      <c r="X41" s="152"/>
    </row>
    <row r="42" spans="1:24" ht="26.25" customHeight="1">
      <c r="A42" s="20">
        <v>24</v>
      </c>
      <c r="B42" s="153"/>
      <c r="C42" s="153"/>
      <c r="D42" s="69" t="s">
        <v>76</v>
      </c>
      <c r="E42" s="85"/>
      <c r="F42" s="85"/>
      <c r="G42" s="85"/>
      <c r="H42" s="85"/>
      <c r="I42" s="85"/>
      <c r="J42" s="85"/>
      <c r="K42" s="85"/>
      <c r="L42" s="85"/>
      <c r="M42" s="85"/>
      <c r="N42" s="147">
        <v>2</v>
      </c>
      <c r="O42" s="148"/>
      <c r="P42" s="5" t="s">
        <v>0</v>
      </c>
      <c r="Q42" s="149"/>
      <c r="R42" s="149"/>
      <c r="S42" s="149"/>
      <c r="T42" s="150">
        <f t="shared" si="1"/>
        <v>0</v>
      </c>
      <c r="U42" s="151"/>
      <c r="V42" s="151"/>
      <c r="W42" s="151"/>
      <c r="X42" s="152"/>
    </row>
    <row r="43" spans="1:24" ht="26.25" customHeight="1">
      <c r="A43" s="20">
        <v>25</v>
      </c>
      <c r="B43" s="153"/>
      <c r="C43" s="153"/>
      <c r="D43" s="69" t="s">
        <v>77</v>
      </c>
      <c r="E43" s="85"/>
      <c r="F43" s="85"/>
      <c r="G43" s="85"/>
      <c r="H43" s="85"/>
      <c r="I43" s="85"/>
      <c r="J43" s="85"/>
      <c r="K43" s="85"/>
      <c r="L43" s="85"/>
      <c r="M43" s="85"/>
      <c r="N43" s="147">
        <v>10</v>
      </c>
      <c r="O43" s="148"/>
      <c r="P43" s="5" t="s">
        <v>0</v>
      </c>
      <c r="Q43" s="149"/>
      <c r="R43" s="149"/>
      <c r="S43" s="149"/>
      <c r="T43" s="150">
        <f t="shared" si="1"/>
        <v>0</v>
      </c>
      <c r="U43" s="151"/>
      <c r="V43" s="151"/>
      <c r="W43" s="151"/>
      <c r="X43" s="152"/>
    </row>
    <row r="44" spans="1:24" ht="34.5" customHeight="1">
      <c r="A44" s="20">
        <v>26</v>
      </c>
      <c r="B44" s="153"/>
      <c r="C44" s="153"/>
      <c r="D44" s="69" t="s">
        <v>78</v>
      </c>
      <c r="E44" s="85"/>
      <c r="F44" s="85"/>
      <c r="G44" s="85"/>
      <c r="H44" s="85"/>
      <c r="I44" s="85"/>
      <c r="J44" s="85"/>
      <c r="K44" s="85"/>
      <c r="L44" s="85"/>
      <c r="M44" s="85"/>
      <c r="N44" s="147">
        <v>2</v>
      </c>
      <c r="O44" s="148"/>
      <c r="P44" s="5" t="s">
        <v>0</v>
      </c>
      <c r="Q44" s="149"/>
      <c r="R44" s="149"/>
      <c r="S44" s="149"/>
      <c r="T44" s="150">
        <f t="shared" si="1"/>
        <v>0</v>
      </c>
      <c r="U44" s="151"/>
      <c r="V44" s="151"/>
      <c r="W44" s="151"/>
      <c r="X44" s="152"/>
    </row>
    <row r="45" spans="1:24" ht="34.5" customHeight="1">
      <c r="A45" s="20">
        <v>27</v>
      </c>
      <c r="B45" s="153"/>
      <c r="C45" s="153"/>
      <c r="D45" s="69" t="s">
        <v>54</v>
      </c>
      <c r="E45" s="85"/>
      <c r="F45" s="85"/>
      <c r="G45" s="85"/>
      <c r="H45" s="85"/>
      <c r="I45" s="85"/>
      <c r="J45" s="85"/>
      <c r="K45" s="85"/>
      <c r="L45" s="85"/>
      <c r="M45" s="85"/>
      <c r="N45" s="147">
        <v>2</v>
      </c>
      <c r="O45" s="148"/>
      <c r="P45" s="5" t="s">
        <v>0</v>
      </c>
      <c r="Q45" s="149"/>
      <c r="R45" s="149"/>
      <c r="S45" s="149"/>
      <c r="T45" s="150">
        <f t="shared" si="1"/>
        <v>0</v>
      </c>
      <c r="U45" s="151"/>
      <c r="V45" s="151"/>
      <c r="W45" s="151"/>
      <c r="X45" s="152"/>
    </row>
    <row r="46" spans="1:24" ht="96.75" customHeight="1">
      <c r="A46" s="20">
        <v>30</v>
      </c>
      <c r="B46" s="158"/>
      <c r="C46" s="159"/>
      <c r="D46" s="69" t="s">
        <v>55</v>
      </c>
      <c r="E46" s="85"/>
      <c r="F46" s="85"/>
      <c r="G46" s="85"/>
      <c r="H46" s="85"/>
      <c r="I46" s="85"/>
      <c r="J46" s="85"/>
      <c r="K46" s="85"/>
      <c r="L46" s="85"/>
      <c r="M46" s="85"/>
      <c r="N46" s="147">
        <v>3200</v>
      </c>
      <c r="O46" s="148"/>
      <c r="P46" s="5" t="s">
        <v>3</v>
      </c>
      <c r="Q46" s="160"/>
      <c r="R46" s="161"/>
      <c r="S46" s="162"/>
      <c r="T46" s="150">
        <f t="shared" si="1"/>
        <v>0</v>
      </c>
      <c r="U46" s="151"/>
      <c r="V46" s="151"/>
      <c r="W46" s="151"/>
      <c r="X46" s="152"/>
    </row>
    <row r="47" spans="1:24" ht="25.5" customHeight="1">
      <c r="A47" s="20">
        <v>31</v>
      </c>
      <c r="B47" s="157"/>
      <c r="C47" s="157"/>
      <c r="D47" s="69" t="s">
        <v>80</v>
      </c>
      <c r="E47" s="85"/>
      <c r="F47" s="85"/>
      <c r="G47" s="85"/>
      <c r="H47" s="85"/>
      <c r="I47" s="85"/>
      <c r="J47" s="85"/>
      <c r="K47" s="85"/>
      <c r="L47" s="85"/>
      <c r="M47" s="85"/>
      <c r="N47" s="147">
        <v>10</v>
      </c>
      <c r="O47" s="148"/>
      <c r="P47" s="5" t="s">
        <v>2</v>
      </c>
      <c r="Q47" s="163"/>
      <c r="R47" s="163"/>
      <c r="S47" s="163"/>
      <c r="T47" s="150">
        <f t="shared" si="1"/>
        <v>0</v>
      </c>
      <c r="U47" s="151"/>
      <c r="V47" s="151"/>
      <c r="W47" s="151"/>
      <c r="X47" s="152"/>
    </row>
    <row r="48" spans="1:24" ht="25.5" customHeight="1">
      <c r="A48" s="20">
        <v>32</v>
      </c>
      <c r="B48" s="157"/>
      <c r="C48" s="157"/>
      <c r="D48" s="69" t="s">
        <v>57</v>
      </c>
      <c r="E48" s="85"/>
      <c r="F48" s="85"/>
      <c r="G48" s="85"/>
      <c r="H48" s="85"/>
      <c r="I48" s="85"/>
      <c r="J48" s="85"/>
      <c r="K48" s="85"/>
      <c r="L48" s="85"/>
      <c r="M48" s="85"/>
      <c r="N48" s="147">
        <v>8</v>
      </c>
      <c r="O48" s="148"/>
      <c r="P48" s="5" t="s">
        <v>2</v>
      </c>
      <c r="Q48" s="164"/>
      <c r="R48" s="164"/>
      <c r="S48" s="164"/>
      <c r="T48" s="150">
        <f t="shared" si="1"/>
        <v>0</v>
      </c>
      <c r="U48" s="151"/>
      <c r="V48" s="151"/>
      <c r="W48" s="151"/>
      <c r="X48" s="152"/>
    </row>
    <row r="49" spans="1:27" s="11" customFormat="1" ht="75.75" customHeight="1">
      <c r="A49" s="20"/>
      <c r="B49" s="157"/>
      <c r="C49" s="157"/>
      <c r="D49" s="69" t="s">
        <v>79</v>
      </c>
      <c r="E49" s="85"/>
      <c r="F49" s="85"/>
      <c r="G49" s="85"/>
      <c r="H49" s="85"/>
      <c r="I49" s="85"/>
      <c r="J49" s="85"/>
      <c r="K49" s="85"/>
      <c r="L49" s="85"/>
      <c r="M49" s="85"/>
      <c r="N49" s="147">
        <v>2</v>
      </c>
      <c r="O49" s="148"/>
      <c r="P49" s="5" t="s">
        <v>0</v>
      </c>
      <c r="Q49" s="163"/>
      <c r="R49" s="163"/>
      <c r="S49" s="163"/>
      <c r="T49" s="150">
        <f t="shared" si="1"/>
        <v>0</v>
      </c>
      <c r="U49" s="151"/>
      <c r="V49" s="151"/>
      <c r="W49" s="151"/>
      <c r="X49" s="152"/>
      <c r="Y49" s="34"/>
      <c r="AA49" s="35"/>
    </row>
    <row r="50" spans="1:27" s="11" customFormat="1" ht="109.5" customHeight="1">
      <c r="A50" s="20">
        <v>33</v>
      </c>
      <c r="B50" s="165"/>
      <c r="C50" s="166"/>
      <c r="D50" s="167" t="s">
        <v>81</v>
      </c>
      <c r="E50" s="85"/>
      <c r="F50" s="85"/>
      <c r="G50" s="85"/>
      <c r="H50" s="85"/>
      <c r="I50" s="85"/>
      <c r="J50" s="85"/>
      <c r="K50" s="85"/>
      <c r="L50" s="85"/>
      <c r="M50" s="85"/>
      <c r="N50" s="147">
        <v>2</v>
      </c>
      <c r="O50" s="148"/>
      <c r="P50" s="5" t="s">
        <v>0</v>
      </c>
      <c r="Q50" s="164"/>
      <c r="R50" s="164"/>
      <c r="S50" s="164"/>
      <c r="T50" s="150">
        <f t="shared" si="1"/>
        <v>0</v>
      </c>
      <c r="U50" s="151"/>
      <c r="V50" s="151"/>
      <c r="W50" s="151"/>
      <c r="X50" s="152"/>
      <c r="Y50" s="23"/>
      <c r="AA50" s="24"/>
    </row>
    <row r="51" spans="1:27" s="11" customFormat="1" ht="150" customHeight="1">
      <c r="A51" s="20">
        <v>34</v>
      </c>
      <c r="B51" s="170"/>
      <c r="C51" s="166"/>
      <c r="D51" s="171" t="s">
        <v>82</v>
      </c>
      <c r="E51" s="85"/>
      <c r="F51" s="85"/>
      <c r="G51" s="85"/>
      <c r="H51" s="85"/>
      <c r="I51" s="85"/>
      <c r="J51" s="85"/>
      <c r="K51" s="85"/>
      <c r="L51" s="85"/>
      <c r="M51" s="85"/>
      <c r="N51" s="147">
        <v>2</v>
      </c>
      <c r="O51" s="148"/>
      <c r="P51" s="5" t="s">
        <v>0</v>
      </c>
      <c r="Q51" s="164"/>
      <c r="R51" s="164"/>
      <c r="S51" s="164"/>
      <c r="T51" s="150">
        <f t="shared" si="1"/>
        <v>0</v>
      </c>
      <c r="U51" s="151"/>
      <c r="V51" s="151"/>
      <c r="W51" s="151"/>
      <c r="X51" s="152"/>
      <c r="Y51" s="23"/>
      <c r="AA51" s="24"/>
    </row>
    <row r="52" spans="1:27" s="11" customFormat="1" ht="84.75" customHeight="1" thickBot="1">
      <c r="A52" s="21">
        <v>35</v>
      </c>
      <c r="B52" s="172"/>
      <c r="C52" s="173"/>
      <c r="D52" s="174" t="s">
        <v>56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6">
        <v>1</v>
      </c>
      <c r="O52" s="177"/>
      <c r="P52" s="22" t="s">
        <v>0</v>
      </c>
      <c r="Q52" s="178"/>
      <c r="R52" s="178"/>
      <c r="S52" s="178"/>
      <c r="T52" s="179">
        <f t="shared" si="1"/>
        <v>0</v>
      </c>
      <c r="U52" s="180"/>
      <c r="V52" s="180"/>
      <c r="W52" s="180"/>
      <c r="X52" s="181"/>
      <c r="Y52" s="23"/>
      <c r="AA52" s="24"/>
    </row>
    <row r="53" spans="1:24" s="11" customFormat="1" ht="18.75" customHeight="1" thickBot="1">
      <c r="A53" s="8"/>
      <c r="B53" s="28"/>
      <c r="C53" s="28"/>
      <c r="D53" s="28"/>
      <c r="E53" s="28"/>
      <c r="F53" s="28"/>
      <c r="G53" s="28"/>
      <c r="H53" s="28"/>
      <c r="I53" s="28"/>
      <c r="J53" s="28"/>
      <c r="K53" s="8"/>
      <c r="L53" s="12"/>
      <c r="M53" s="168" t="s">
        <v>26</v>
      </c>
      <c r="N53" s="98"/>
      <c r="O53" s="98"/>
      <c r="P53" s="98"/>
      <c r="Q53" s="98"/>
      <c r="R53" s="98"/>
      <c r="S53" s="169"/>
      <c r="T53" s="108">
        <f>SUM(T35:X52)</f>
        <v>0</v>
      </c>
      <c r="U53" s="100"/>
      <c r="V53" s="100"/>
      <c r="W53" s="100"/>
      <c r="X53" s="101"/>
    </row>
    <row r="54" spans="1:24" s="11" customFormat="1" ht="18.75" customHeight="1" thickBot="1">
      <c r="A54" s="10"/>
      <c r="B54" s="29"/>
      <c r="C54" s="29"/>
      <c r="D54" s="29"/>
      <c r="E54" s="29"/>
      <c r="F54" s="29"/>
      <c r="G54" s="29"/>
      <c r="H54" s="29"/>
      <c r="I54" s="29"/>
      <c r="J54" s="29"/>
      <c r="K54" s="10"/>
      <c r="L54" s="9"/>
      <c r="M54" s="25"/>
      <c r="N54" s="25"/>
      <c r="O54" s="25"/>
      <c r="P54" s="25"/>
      <c r="Q54" s="25"/>
      <c r="R54" s="25"/>
      <c r="S54" s="25"/>
      <c r="T54" s="13"/>
      <c r="U54" s="13"/>
      <c r="V54" s="13"/>
      <c r="W54" s="13"/>
      <c r="X54" s="13"/>
    </row>
    <row r="55" spans="1:24" ht="18.75" customHeight="1" thickBot="1">
      <c r="A55" s="48" t="s">
        <v>27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21.75" customHeight="1" thickBot="1">
      <c r="A56" s="27" t="s">
        <v>9</v>
      </c>
      <c r="B56" s="111" t="s">
        <v>5</v>
      </c>
      <c r="C56" s="111"/>
      <c r="D56" s="111" t="s">
        <v>6</v>
      </c>
      <c r="E56" s="111"/>
      <c r="F56" s="111"/>
      <c r="G56" s="111"/>
      <c r="H56" s="111"/>
      <c r="I56" s="111"/>
      <c r="J56" s="111"/>
      <c r="K56" s="111"/>
      <c r="L56" s="111"/>
      <c r="M56" s="111"/>
      <c r="N56" s="112" t="s">
        <v>1</v>
      </c>
      <c r="O56" s="112"/>
      <c r="P56" s="112"/>
      <c r="Q56" s="112" t="s">
        <v>8</v>
      </c>
      <c r="R56" s="112"/>
      <c r="S56" s="112"/>
      <c r="T56" s="55" t="s">
        <v>7</v>
      </c>
      <c r="U56" s="56"/>
      <c r="V56" s="56"/>
      <c r="W56" s="56"/>
      <c r="X56" s="57"/>
    </row>
    <row r="57" spans="1:24" ht="39" customHeight="1">
      <c r="A57" s="31">
        <v>36</v>
      </c>
      <c r="B57" s="182"/>
      <c r="C57" s="183"/>
      <c r="D57" s="184" t="s">
        <v>59</v>
      </c>
      <c r="E57" s="185"/>
      <c r="F57" s="185"/>
      <c r="G57" s="185"/>
      <c r="H57" s="185"/>
      <c r="I57" s="185"/>
      <c r="J57" s="185"/>
      <c r="K57" s="185"/>
      <c r="L57" s="185"/>
      <c r="M57" s="185"/>
      <c r="N57" s="186">
        <v>2100</v>
      </c>
      <c r="O57" s="187"/>
      <c r="P57" s="32" t="s">
        <v>2</v>
      </c>
      <c r="Q57" s="188"/>
      <c r="R57" s="188"/>
      <c r="S57" s="188"/>
      <c r="T57" s="189">
        <f aca="true" t="shared" si="2" ref="T57:T63">Q57*N57</f>
        <v>0</v>
      </c>
      <c r="U57" s="190"/>
      <c r="V57" s="190"/>
      <c r="W57" s="190"/>
      <c r="X57" s="191"/>
    </row>
    <row r="58" spans="1:24" ht="39" customHeight="1">
      <c r="A58" s="16">
        <v>37</v>
      </c>
      <c r="B58" s="192"/>
      <c r="C58" s="193"/>
      <c r="D58" s="194" t="s">
        <v>83</v>
      </c>
      <c r="E58" s="114"/>
      <c r="F58" s="114"/>
      <c r="G58" s="114"/>
      <c r="H58" s="114"/>
      <c r="I58" s="114"/>
      <c r="J58" s="114"/>
      <c r="K58" s="114"/>
      <c r="L58" s="114"/>
      <c r="M58" s="114"/>
      <c r="N58" s="70">
        <v>168</v>
      </c>
      <c r="O58" s="71"/>
      <c r="P58" s="2" t="s">
        <v>2</v>
      </c>
      <c r="Q58" s="86"/>
      <c r="R58" s="86"/>
      <c r="S58" s="86"/>
      <c r="T58" s="75">
        <f t="shared" si="2"/>
        <v>0</v>
      </c>
      <c r="U58" s="76"/>
      <c r="V58" s="76"/>
      <c r="W58" s="76"/>
      <c r="X58" s="132"/>
    </row>
    <row r="59" spans="1:24" ht="27" customHeight="1">
      <c r="A59" s="16">
        <v>38</v>
      </c>
      <c r="B59" s="195"/>
      <c r="C59" s="193"/>
      <c r="D59" s="194" t="s">
        <v>40</v>
      </c>
      <c r="E59" s="114"/>
      <c r="F59" s="114"/>
      <c r="G59" s="114"/>
      <c r="H59" s="114"/>
      <c r="I59" s="114"/>
      <c r="J59" s="114"/>
      <c r="K59" s="114"/>
      <c r="L59" s="114"/>
      <c r="M59" s="114"/>
      <c r="N59" s="70">
        <v>1</v>
      </c>
      <c r="O59" s="71"/>
      <c r="P59" s="2" t="s">
        <v>4</v>
      </c>
      <c r="Q59" s="86"/>
      <c r="R59" s="86"/>
      <c r="S59" s="86"/>
      <c r="T59" s="75">
        <f t="shared" si="2"/>
        <v>0</v>
      </c>
      <c r="U59" s="76"/>
      <c r="V59" s="76"/>
      <c r="W59" s="76"/>
      <c r="X59" s="132"/>
    </row>
    <row r="60" spans="1:24" ht="27.75" customHeight="1">
      <c r="A60" s="16">
        <v>39</v>
      </c>
      <c r="B60" s="192"/>
      <c r="C60" s="193"/>
      <c r="D60" s="194" t="s">
        <v>41</v>
      </c>
      <c r="E60" s="114"/>
      <c r="F60" s="114"/>
      <c r="G60" s="114"/>
      <c r="H60" s="114"/>
      <c r="I60" s="114"/>
      <c r="J60" s="114"/>
      <c r="K60" s="114"/>
      <c r="L60" s="114"/>
      <c r="M60" s="114"/>
      <c r="N60" s="70">
        <v>1</v>
      </c>
      <c r="O60" s="71"/>
      <c r="P60" s="2" t="s">
        <v>4</v>
      </c>
      <c r="Q60" s="86"/>
      <c r="R60" s="86"/>
      <c r="S60" s="86"/>
      <c r="T60" s="75">
        <f t="shared" si="2"/>
        <v>0</v>
      </c>
      <c r="U60" s="76"/>
      <c r="V60" s="76"/>
      <c r="W60" s="76"/>
      <c r="X60" s="132"/>
    </row>
    <row r="61" spans="1:24" ht="30" customHeight="1">
      <c r="A61" s="16">
        <v>40</v>
      </c>
      <c r="B61" s="192"/>
      <c r="C61" s="193"/>
      <c r="D61" s="194" t="s">
        <v>35</v>
      </c>
      <c r="E61" s="114"/>
      <c r="F61" s="114"/>
      <c r="G61" s="114"/>
      <c r="H61" s="114"/>
      <c r="I61" s="114"/>
      <c r="J61" s="114"/>
      <c r="K61" s="114"/>
      <c r="L61" s="114"/>
      <c r="M61" s="114"/>
      <c r="N61" s="70">
        <v>10</v>
      </c>
      <c r="O61" s="71"/>
      <c r="P61" s="2" t="s">
        <v>2</v>
      </c>
      <c r="Q61" s="86"/>
      <c r="R61" s="86"/>
      <c r="S61" s="86"/>
      <c r="T61" s="75">
        <f t="shared" si="2"/>
        <v>0</v>
      </c>
      <c r="U61" s="76"/>
      <c r="V61" s="76"/>
      <c r="W61" s="76"/>
      <c r="X61" s="132"/>
    </row>
    <row r="62" spans="1:24" ht="29.25" customHeight="1">
      <c r="A62" s="16">
        <v>41</v>
      </c>
      <c r="B62" s="192"/>
      <c r="C62" s="193"/>
      <c r="D62" s="194" t="s">
        <v>60</v>
      </c>
      <c r="E62" s="114"/>
      <c r="F62" s="114"/>
      <c r="G62" s="114"/>
      <c r="H62" s="114"/>
      <c r="I62" s="114"/>
      <c r="J62" s="114"/>
      <c r="K62" s="114"/>
      <c r="L62" s="114"/>
      <c r="M62" s="114"/>
      <c r="N62" s="70">
        <v>1</v>
      </c>
      <c r="O62" s="71"/>
      <c r="P62" s="2" t="s">
        <v>4</v>
      </c>
      <c r="Q62" s="86"/>
      <c r="R62" s="86"/>
      <c r="S62" s="86"/>
      <c r="T62" s="75">
        <f t="shared" si="2"/>
        <v>0</v>
      </c>
      <c r="U62" s="76"/>
      <c r="V62" s="76"/>
      <c r="W62" s="76"/>
      <c r="X62" s="132"/>
    </row>
    <row r="63" spans="1:24" ht="60.75" customHeight="1" thickBot="1">
      <c r="A63" s="17">
        <v>51</v>
      </c>
      <c r="B63" s="196"/>
      <c r="C63" s="197"/>
      <c r="D63" s="198" t="s">
        <v>67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7">
        <v>15</v>
      </c>
      <c r="O63" s="118"/>
      <c r="P63" s="3" t="s">
        <v>4</v>
      </c>
      <c r="Q63" s="199"/>
      <c r="R63" s="199"/>
      <c r="S63" s="199"/>
      <c r="T63" s="133">
        <f t="shared" si="2"/>
        <v>0</v>
      </c>
      <c r="U63" s="134"/>
      <c r="V63" s="134"/>
      <c r="W63" s="134"/>
      <c r="X63" s="135"/>
    </row>
    <row r="64" spans="1:24" s="11" customFormat="1" ht="18.75" customHeight="1" thickBot="1">
      <c r="A64" s="8"/>
      <c r="B64" s="28"/>
      <c r="C64" s="28"/>
      <c r="D64" s="28"/>
      <c r="E64" s="28"/>
      <c r="F64" s="28"/>
      <c r="G64" s="28"/>
      <c r="H64" s="28"/>
      <c r="I64" s="28"/>
      <c r="J64" s="28"/>
      <c r="K64" s="8"/>
      <c r="L64" s="12"/>
      <c r="M64" s="107" t="s">
        <v>28</v>
      </c>
      <c r="N64" s="98"/>
      <c r="O64" s="98"/>
      <c r="P64" s="98"/>
      <c r="Q64" s="98"/>
      <c r="R64" s="98"/>
      <c r="S64" s="169"/>
      <c r="T64" s="108">
        <f>SUM(T57:X63)</f>
        <v>0</v>
      </c>
      <c r="U64" s="100"/>
      <c r="V64" s="100"/>
      <c r="W64" s="100"/>
      <c r="X64" s="101"/>
    </row>
    <row r="65" spans="1:24" s="11" customFormat="1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11" customFormat="1" ht="15" customHeight="1" thickBo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8.75" customHeight="1" thickBot="1">
      <c r="A67" s="109" t="s">
        <v>63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110"/>
    </row>
    <row r="68" spans="1:24" s="11" customFormat="1" ht="15" customHeight="1">
      <c r="A68" s="213" t="s">
        <v>20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4">
        <f>T23</f>
        <v>0</v>
      </c>
      <c r="R68" s="215"/>
      <c r="S68" s="215"/>
      <c r="T68" s="215"/>
      <c r="U68" s="4"/>
      <c r="V68" s="4"/>
      <c r="W68" s="4"/>
      <c r="X68" s="4"/>
    </row>
    <row r="69" spans="1:24" s="11" customFormat="1" ht="15" customHeight="1">
      <c r="A69" s="216" t="s">
        <v>21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7">
        <f>T32</f>
        <v>0</v>
      </c>
      <c r="R69" s="218"/>
      <c r="S69" s="218"/>
      <c r="T69" s="218"/>
      <c r="U69" s="4"/>
      <c r="V69" s="4"/>
      <c r="W69" s="4"/>
      <c r="X69" s="4"/>
    </row>
    <row r="70" spans="1:24" s="11" customFormat="1" ht="15" customHeight="1">
      <c r="A70" s="216" t="s">
        <v>29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7">
        <f>T53</f>
        <v>0</v>
      </c>
      <c r="R70" s="218"/>
      <c r="S70" s="218"/>
      <c r="T70" s="218"/>
      <c r="U70" s="4"/>
      <c r="V70" s="4"/>
      <c r="W70" s="4"/>
      <c r="X70" s="4"/>
    </row>
    <row r="71" spans="1:24" s="11" customFormat="1" ht="15" customHeight="1" thickBot="1">
      <c r="A71" s="200" t="s">
        <v>30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1">
        <f>T64</f>
        <v>0</v>
      </c>
      <c r="R71" s="202"/>
      <c r="S71" s="202"/>
      <c r="T71" s="202"/>
      <c r="U71" s="4"/>
      <c r="V71" s="4"/>
      <c r="W71" s="4"/>
      <c r="X71" s="4"/>
    </row>
    <row r="72" spans="1:24" s="11" customFormat="1" ht="15" customHeight="1">
      <c r="A72" s="4"/>
      <c r="B72" s="4"/>
      <c r="C72" s="4"/>
      <c r="D72" s="4"/>
      <c r="E72" s="4"/>
      <c r="F72" s="4"/>
      <c r="G72" s="4"/>
      <c r="H72" s="203" t="s">
        <v>43</v>
      </c>
      <c r="I72" s="204"/>
      <c r="J72" s="204"/>
      <c r="K72" s="204"/>
      <c r="L72" s="204"/>
      <c r="M72" s="204"/>
      <c r="N72" s="204"/>
      <c r="O72" s="204"/>
      <c r="P72" s="205"/>
      <c r="Q72" s="209">
        <f>SUM(Q68:T71)</f>
        <v>0</v>
      </c>
      <c r="R72" s="204"/>
      <c r="S72" s="204"/>
      <c r="T72" s="205"/>
      <c r="U72" s="4"/>
      <c r="V72" s="4"/>
      <c r="W72" s="4"/>
      <c r="X72" s="4"/>
    </row>
    <row r="73" spans="1:24" s="11" customFormat="1" ht="15" customHeight="1" thickBot="1">
      <c r="A73" s="4"/>
      <c r="B73" s="4"/>
      <c r="C73" s="4"/>
      <c r="D73" s="4"/>
      <c r="E73" s="4"/>
      <c r="F73" s="4"/>
      <c r="G73" s="4"/>
      <c r="H73" s="206"/>
      <c r="I73" s="207"/>
      <c r="J73" s="207"/>
      <c r="K73" s="207"/>
      <c r="L73" s="207"/>
      <c r="M73" s="207"/>
      <c r="N73" s="207"/>
      <c r="O73" s="207"/>
      <c r="P73" s="208"/>
      <c r="Q73" s="206"/>
      <c r="R73" s="207"/>
      <c r="S73" s="207"/>
      <c r="T73" s="208"/>
      <c r="U73" s="4"/>
      <c r="V73" s="4"/>
      <c r="W73" s="4"/>
      <c r="X73" s="4"/>
    </row>
    <row r="74" ht="15" customHeight="1" thickBot="1"/>
    <row r="75" spans="1:24" ht="18.75" customHeight="1" thickBot="1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50"/>
    </row>
    <row r="76" spans="1:24" s="36" customFormat="1" ht="18.75" customHeight="1" thickBot="1">
      <c r="A76" s="210" t="s">
        <v>42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2"/>
    </row>
    <row r="77" spans="1:24" s="36" customFormat="1" ht="21.75" customHeight="1" thickBot="1">
      <c r="A77" s="37" t="s">
        <v>9</v>
      </c>
      <c r="B77" s="219" t="s">
        <v>5</v>
      </c>
      <c r="C77" s="219"/>
      <c r="D77" s="219" t="s">
        <v>6</v>
      </c>
      <c r="E77" s="219"/>
      <c r="F77" s="219"/>
      <c r="G77" s="219"/>
      <c r="H77" s="219"/>
      <c r="I77" s="219"/>
      <c r="J77" s="219"/>
      <c r="K77" s="219"/>
      <c r="L77" s="219"/>
      <c r="M77" s="219"/>
      <c r="N77" s="220" t="s">
        <v>1</v>
      </c>
      <c r="O77" s="220"/>
      <c r="P77" s="220"/>
      <c r="Q77" s="220" t="s">
        <v>8</v>
      </c>
      <c r="R77" s="220"/>
      <c r="S77" s="220"/>
      <c r="T77" s="221" t="s">
        <v>7</v>
      </c>
      <c r="U77" s="222"/>
      <c r="V77" s="222"/>
      <c r="W77" s="222"/>
      <c r="X77" s="223"/>
    </row>
    <row r="78" spans="1:38" s="36" customFormat="1" ht="49.5" customHeight="1">
      <c r="A78" s="38">
        <v>52</v>
      </c>
      <c r="B78" s="224"/>
      <c r="C78" s="225"/>
      <c r="D78" s="226" t="s">
        <v>84</v>
      </c>
      <c r="E78" s="227"/>
      <c r="F78" s="227"/>
      <c r="G78" s="227"/>
      <c r="H78" s="227"/>
      <c r="I78" s="227"/>
      <c r="J78" s="227"/>
      <c r="K78" s="227"/>
      <c r="L78" s="227"/>
      <c r="M78" s="227"/>
      <c r="N78" s="228">
        <v>380</v>
      </c>
      <c r="O78" s="229"/>
      <c r="P78" s="39" t="s">
        <v>2</v>
      </c>
      <c r="Q78" s="230"/>
      <c r="R78" s="230"/>
      <c r="S78" s="230"/>
      <c r="T78" s="231">
        <f>N78*Q78</f>
        <v>0</v>
      </c>
      <c r="U78" s="232"/>
      <c r="V78" s="232"/>
      <c r="W78" s="232"/>
      <c r="X78" s="233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38" s="36" customFormat="1" ht="30.75" customHeight="1">
      <c r="A79" s="41">
        <v>56</v>
      </c>
      <c r="B79" s="234"/>
      <c r="C79" s="235"/>
      <c r="D79" s="236" t="s">
        <v>64</v>
      </c>
      <c r="E79" s="237"/>
      <c r="F79" s="237"/>
      <c r="G79" s="237"/>
      <c r="H79" s="237"/>
      <c r="I79" s="237"/>
      <c r="J79" s="237"/>
      <c r="K79" s="237"/>
      <c r="L79" s="237"/>
      <c r="M79" s="237"/>
      <c r="N79" s="238">
        <v>380</v>
      </c>
      <c r="O79" s="239"/>
      <c r="P79" s="42" t="s">
        <v>2</v>
      </c>
      <c r="Q79" s="240"/>
      <c r="R79" s="241"/>
      <c r="S79" s="242"/>
      <c r="T79" s="243">
        <f aca="true" t="shared" si="3" ref="T79:T82">N79*Q79</f>
        <v>0</v>
      </c>
      <c r="U79" s="244"/>
      <c r="V79" s="244"/>
      <c r="W79" s="244"/>
      <c r="X79" s="245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38" s="36" customFormat="1" ht="27.75" customHeight="1">
      <c r="A80" s="41">
        <v>57</v>
      </c>
      <c r="B80" s="234"/>
      <c r="C80" s="235"/>
      <c r="D80" s="236" t="s">
        <v>86</v>
      </c>
      <c r="E80" s="237"/>
      <c r="F80" s="237"/>
      <c r="G80" s="237"/>
      <c r="H80" s="237"/>
      <c r="I80" s="237"/>
      <c r="J80" s="237"/>
      <c r="K80" s="237"/>
      <c r="L80" s="237"/>
      <c r="M80" s="237"/>
      <c r="N80" s="238">
        <v>10</v>
      </c>
      <c r="O80" s="239"/>
      <c r="P80" s="42" t="s">
        <v>61</v>
      </c>
      <c r="Q80" s="240"/>
      <c r="R80" s="241"/>
      <c r="S80" s="242"/>
      <c r="T80" s="243">
        <f t="shared" si="3"/>
        <v>0</v>
      </c>
      <c r="U80" s="244"/>
      <c r="V80" s="244"/>
      <c r="W80" s="244"/>
      <c r="X80" s="245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1:38" s="36" customFormat="1" ht="27" customHeight="1">
      <c r="A81" s="41">
        <v>58</v>
      </c>
      <c r="B81" s="234"/>
      <c r="C81" s="235"/>
      <c r="D81" s="236" t="s">
        <v>85</v>
      </c>
      <c r="E81" s="237"/>
      <c r="F81" s="237"/>
      <c r="G81" s="237"/>
      <c r="H81" s="237"/>
      <c r="I81" s="237"/>
      <c r="J81" s="237"/>
      <c r="K81" s="237"/>
      <c r="L81" s="237"/>
      <c r="M81" s="237"/>
      <c r="N81" s="238">
        <v>50</v>
      </c>
      <c r="O81" s="239"/>
      <c r="P81" s="42" t="s">
        <v>61</v>
      </c>
      <c r="Q81" s="240"/>
      <c r="R81" s="241"/>
      <c r="S81" s="242"/>
      <c r="T81" s="259">
        <f t="shared" si="3"/>
        <v>0</v>
      </c>
      <c r="U81" s="260"/>
      <c r="V81" s="260"/>
      <c r="W81" s="260"/>
      <c r="X81" s="261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1:38" s="36" customFormat="1" ht="34.5" customHeight="1" thickBot="1">
      <c r="A82" s="41">
        <v>59</v>
      </c>
      <c r="B82" s="234"/>
      <c r="C82" s="235"/>
      <c r="D82" s="236" t="s">
        <v>62</v>
      </c>
      <c r="E82" s="237"/>
      <c r="F82" s="237"/>
      <c r="G82" s="237"/>
      <c r="H82" s="237"/>
      <c r="I82" s="237"/>
      <c r="J82" s="237"/>
      <c r="K82" s="237"/>
      <c r="L82" s="237"/>
      <c r="M82" s="237"/>
      <c r="N82" s="238">
        <v>320</v>
      </c>
      <c r="O82" s="239"/>
      <c r="P82" s="42" t="s">
        <v>61</v>
      </c>
      <c r="Q82" s="262"/>
      <c r="R82" s="263"/>
      <c r="S82" s="264"/>
      <c r="T82" s="265">
        <f t="shared" si="3"/>
        <v>0</v>
      </c>
      <c r="U82" s="266"/>
      <c r="V82" s="266"/>
      <c r="W82" s="266"/>
      <c r="X82" s="267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24" s="36" customFormat="1" ht="30" customHeight="1" thickBo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3"/>
      <c r="L83" s="45"/>
      <c r="M83" s="246" t="s">
        <v>39</v>
      </c>
      <c r="N83" s="247"/>
      <c r="O83" s="247"/>
      <c r="P83" s="247"/>
      <c r="Q83" s="247"/>
      <c r="R83" s="247"/>
      <c r="S83" s="248"/>
      <c r="T83" s="249">
        <f>SUM(T78:X82)</f>
        <v>0</v>
      </c>
      <c r="U83" s="250"/>
      <c r="V83" s="250"/>
      <c r="W83" s="250"/>
      <c r="X83" s="251"/>
    </row>
    <row r="84" spans="1:24" ht="18.75" customHeight="1" thickBot="1">
      <c r="A84" s="252"/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50"/>
    </row>
    <row r="85" spans="1:24" ht="18.75" customHeight="1" thickBot="1">
      <c r="A85" s="254" t="s">
        <v>65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6"/>
    </row>
    <row r="86" spans="1:29" ht="114" customHeight="1">
      <c r="A86" s="257" t="s">
        <v>68</v>
      </c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33"/>
      <c r="Z86" s="33"/>
      <c r="AA86" s="33"/>
      <c r="AB86" s="33"/>
      <c r="AC86" s="33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</sheetData>
  <mergeCells count="304">
    <mergeCell ref="M83:S83"/>
    <mergeCell ref="T83:X83"/>
    <mergeCell ref="A84:X84"/>
    <mergeCell ref="A85:X85"/>
    <mergeCell ref="A86:X86"/>
    <mergeCell ref="B81:C81"/>
    <mergeCell ref="D81:M81"/>
    <mergeCell ref="N81:O81"/>
    <mergeCell ref="Q81:S81"/>
    <mergeCell ref="T81:X81"/>
    <mergeCell ref="B82:C82"/>
    <mergeCell ref="D82:M82"/>
    <mergeCell ref="N82:O82"/>
    <mergeCell ref="Q82:S82"/>
    <mergeCell ref="T82:X82"/>
    <mergeCell ref="B79:C79"/>
    <mergeCell ref="D79:M79"/>
    <mergeCell ref="N79:O79"/>
    <mergeCell ref="Q79:S79"/>
    <mergeCell ref="T79:X79"/>
    <mergeCell ref="B80:C80"/>
    <mergeCell ref="D80:M80"/>
    <mergeCell ref="N80:O80"/>
    <mergeCell ref="Q80:S80"/>
    <mergeCell ref="T80:X80"/>
    <mergeCell ref="B77:C77"/>
    <mergeCell ref="D77:M77"/>
    <mergeCell ref="N77:P77"/>
    <mergeCell ref="Q77:S77"/>
    <mergeCell ref="T77:X77"/>
    <mergeCell ref="B78:C78"/>
    <mergeCell ref="D78:M78"/>
    <mergeCell ref="N78:O78"/>
    <mergeCell ref="Q78:S78"/>
    <mergeCell ref="T78:X78"/>
    <mergeCell ref="A71:P71"/>
    <mergeCell ref="Q71:T71"/>
    <mergeCell ref="H72:P73"/>
    <mergeCell ref="Q72:T73"/>
    <mergeCell ref="A75:X75"/>
    <mergeCell ref="A76:X76"/>
    <mergeCell ref="A67:X67"/>
    <mergeCell ref="A68:P68"/>
    <mergeCell ref="Q68:T68"/>
    <mergeCell ref="A69:P69"/>
    <mergeCell ref="Q69:T69"/>
    <mergeCell ref="A70:P70"/>
    <mergeCell ref="Q70:T70"/>
    <mergeCell ref="B63:C63"/>
    <mergeCell ref="D63:M63"/>
    <mergeCell ref="N63:O63"/>
    <mergeCell ref="Q63:S63"/>
    <mergeCell ref="T63:X63"/>
    <mergeCell ref="M64:S64"/>
    <mergeCell ref="T64:X64"/>
    <mergeCell ref="B61:C61"/>
    <mergeCell ref="D61:M61"/>
    <mergeCell ref="N61:O61"/>
    <mergeCell ref="Q61:S61"/>
    <mergeCell ref="T61:X61"/>
    <mergeCell ref="B62:C62"/>
    <mergeCell ref="D62:M62"/>
    <mergeCell ref="N62:O62"/>
    <mergeCell ref="Q62:S62"/>
    <mergeCell ref="T62:X62"/>
    <mergeCell ref="B59:C59"/>
    <mergeCell ref="D59:M59"/>
    <mergeCell ref="N59:O59"/>
    <mergeCell ref="Q59:S59"/>
    <mergeCell ref="T59:X59"/>
    <mergeCell ref="B60:C60"/>
    <mergeCell ref="D60:M60"/>
    <mergeCell ref="N60:O60"/>
    <mergeCell ref="Q60:S60"/>
    <mergeCell ref="T60:X60"/>
    <mergeCell ref="B57:C57"/>
    <mergeCell ref="D57:M57"/>
    <mergeCell ref="N57:O57"/>
    <mergeCell ref="Q57:S57"/>
    <mergeCell ref="T57:X57"/>
    <mergeCell ref="B58:C58"/>
    <mergeCell ref="D58:M58"/>
    <mergeCell ref="N58:O58"/>
    <mergeCell ref="Q58:S58"/>
    <mergeCell ref="T58:X58"/>
    <mergeCell ref="M53:S53"/>
    <mergeCell ref="T53:X53"/>
    <mergeCell ref="A55:X55"/>
    <mergeCell ref="B56:C56"/>
    <mergeCell ref="D56:M56"/>
    <mergeCell ref="N56:P56"/>
    <mergeCell ref="Q56:S56"/>
    <mergeCell ref="T56:X56"/>
    <mergeCell ref="B51:C51"/>
    <mergeCell ref="D51:M51"/>
    <mergeCell ref="N51:O51"/>
    <mergeCell ref="Q51:S51"/>
    <mergeCell ref="T51:X51"/>
    <mergeCell ref="B52:C52"/>
    <mergeCell ref="D52:M52"/>
    <mergeCell ref="N52:O52"/>
    <mergeCell ref="Q52:S52"/>
    <mergeCell ref="T52:X52"/>
    <mergeCell ref="B49:C49"/>
    <mergeCell ref="D49:M49"/>
    <mergeCell ref="N49:O49"/>
    <mergeCell ref="Q49:S49"/>
    <mergeCell ref="T49:X49"/>
    <mergeCell ref="B50:C50"/>
    <mergeCell ref="D50:M50"/>
    <mergeCell ref="N50:O50"/>
    <mergeCell ref="Q50:S50"/>
    <mergeCell ref="T50:X50"/>
    <mergeCell ref="B47:C47"/>
    <mergeCell ref="D47:M47"/>
    <mergeCell ref="N47:O47"/>
    <mergeCell ref="Q47:S47"/>
    <mergeCell ref="T47:X47"/>
    <mergeCell ref="B48:C48"/>
    <mergeCell ref="D48:M48"/>
    <mergeCell ref="N48:O48"/>
    <mergeCell ref="Q48:S48"/>
    <mergeCell ref="T48:X48"/>
    <mergeCell ref="B45:C45"/>
    <mergeCell ref="D45:M45"/>
    <mergeCell ref="N45:O45"/>
    <mergeCell ref="Q45:S45"/>
    <mergeCell ref="T45:X45"/>
    <mergeCell ref="B46:C46"/>
    <mergeCell ref="D46:M46"/>
    <mergeCell ref="N46:O46"/>
    <mergeCell ref="Q46:S46"/>
    <mergeCell ref="T46:X46"/>
    <mergeCell ref="B43:C43"/>
    <mergeCell ref="D43:M43"/>
    <mergeCell ref="N43:O43"/>
    <mergeCell ref="Q43:S43"/>
    <mergeCell ref="T43:X43"/>
    <mergeCell ref="B44:C44"/>
    <mergeCell ref="D44:M44"/>
    <mergeCell ref="N44:O44"/>
    <mergeCell ref="Q44:S44"/>
    <mergeCell ref="T44:X44"/>
    <mergeCell ref="B41:C41"/>
    <mergeCell ref="D41:M41"/>
    <mergeCell ref="N41:O41"/>
    <mergeCell ref="Q41:S41"/>
    <mergeCell ref="T41:X41"/>
    <mergeCell ref="B42:C42"/>
    <mergeCell ref="D42:M42"/>
    <mergeCell ref="N42:O42"/>
    <mergeCell ref="Q42:S42"/>
    <mergeCell ref="T42:X42"/>
    <mergeCell ref="B39:C39"/>
    <mergeCell ref="D39:M39"/>
    <mergeCell ref="N39:O39"/>
    <mergeCell ref="Q39:S39"/>
    <mergeCell ref="T39:X39"/>
    <mergeCell ref="B40:C40"/>
    <mergeCell ref="D40:M40"/>
    <mergeCell ref="N40:O40"/>
    <mergeCell ref="Q40:S40"/>
    <mergeCell ref="T40:X40"/>
    <mergeCell ref="B37:C37"/>
    <mergeCell ref="D37:M37"/>
    <mergeCell ref="N37:O37"/>
    <mergeCell ref="Q37:S37"/>
    <mergeCell ref="T37:X37"/>
    <mergeCell ref="B38:C38"/>
    <mergeCell ref="D38:M38"/>
    <mergeCell ref="N38:O38"/>
    <mergeCell ref="Q38:S38"/>
    <mergeCell ref="T38:X38"/>
    <mergeCell ref="B35:C35"/>
    <mergeCell ref="D35:M35"/>
    <mergeCell ref="N35:O35"/>
    <mergeCell ref="Q35:S35"/>
    <mergeCell ref="T35:X35"/>
    <mergeCell ref="B36:C36"/>
    <mergeCell ref="D36:M36"/>
    <mergeCell ref="N36:O36"/>
    <mergeCell ref="Q36:S36"/>
    <mergeCell ref="T36:X36"/>
    <mergeCell ref="L32:R32"/>
    <mergeCell ref="T32:X32"/>
    <mergeCell ref="A33:X33"/>
    <mergeCell ref="B34:C34"/>
    <mergeCell ref="D34:M34"/>
    <mergeCell ref="N34:P34"/>
    <mergeCell ref="Q34:S34"/>
    <mergeCell ref="T34:X34"/>
    <mergeCell ref="D29:M29"/>
    <mergeCell ref="N29:O29"/>
    <mergeCell ref="B30:C30"/>
    <mergeCell ref="D30:M30"/>
    <mergeCell ref="N30:O30"/>
    <mergeCell ref="B31:C31"/>
    <mergeCell ref="D31:M31"/>
    <mergeCell ref="N31:O31"/>
    <mergeCell ref="A27:A31"/>
    <mergeCell ref="B27:C27"/>
    <mergeCell ref="D27:M27"/>
    <mergeCell ref="N27:O27"/>
    <mergeCell ref="Q27:S31"/>
    <mergeCell ref="T27:X31"/>
    <mergeCell ref="B28:C28"/>
    <mergeCell ref="D28:M28"/>
    <mergeCell ref="N28:O28"/>
    <mergeCell ref="B29:C29"/>
    <mergeCell ref="M23:S23"/>
    <mergeCell ref="T23:X23"/>
    <mergeCell ref="A24:B24"/>
    <mergeCell ref="C24:M24"/>
    <mergeCell ref="A25:X25"/>
    <mergeCell ref="B26:C26"/>
    <mergeCell ref="D26:M26"/>
    <mergeCell ref="N26:P26"/>
    <mergeCell ref="Q26:S26"/>
    <mergeCell ref="T26:X26"/>
    <mergeCell ref="B21:C21"/>
    <mergeCell ref="D21:M21"/>
    <mergeCell ref="N21:O21"/>
    <mergeCell ref="Q21:S21"/>
    <mergeCell ref="T21:X21"/>
    <mergeCell ref="B22:C22"/>
    <mergeCell ref="D22:M22"/>
    <mergeCell ref="N22:O22"/>
    <mergeCell ref="Q22:S22"/>
    <mergeCell ref="T22:X22"/>
    <mergeCell ref="B19:C19"/>
    <mergeCell ref="D19:M19"/>
    <mergeCell ref="N19:O19"/>
    <mergeCell ref="Q19:S19"/>
    <mergeCell ref="T19:X19"/>
    <mergeCell ref="B20:C20"/>
    <mergeCell ref="D20:M20"/>
    <mergeCell ref="N20:O20"/>
    <mergeCell ref="Q20:S20"/>
    <mergeCell ref="T20:X20"/>
    <mergeCell ref="B17:C17"/>
    <mergeCell ref="D17:M17"/>
    <mergeCell ref="N17:O17"/>
    <mergeCell ref="Q17:S17"/>
    <mergeCell ref="T17:X17"/>
    <mergeCell ref="B18:C18"/>
    <mergeCell ref="D18:M18"/>
    <mergeCell ref="N18:O18"/>
    <mergeCell ref="Q18:S18"/>
    <mergeCell ref="T18:X18"/>
    <mergeCell ref="B15:C15"/>
    <mergeCell ref="D15:M15"/>
    <mergeCell ref="N15:O15"/>
    <mergeCell ref="Q15:S15"/>
    <mergeCell ref="T15:X15"/>
    <mergeCell ref="B16:C16"/>
    <mergeCell ref="D16:M16"/>
    <mergeCell ref="N16:O16"/>
    <mergeCell ref="Q16:S16"/>
    <mergeCell ref="T16:X16"/>
    <mergeCell ref="B13:C13"/>
    <mergeCell ref="D13:M13"/>
    <mergeCell ref="N13:O13"/>
    <mergeCell ref="Q13:S13"/>
    <mergeCell ref="T13:X13"/>
    <mergeCell ref="B14:C14"/>
    <mergeCell ref="D14:M14"/>
    <mergeCell ref="N14:O14"/>
    <mergeCell ref="Q14:S14"/>
    <mergeCell ref="T14:X14"/>
    <mergeCell ref="B11:C11"/>
    <mergeCell ref="D11:M11"/>
    <mergeCell ref="N11:O11"/>
    <mergeCell ref="Q11:S11"/>
    <mergeCell ref="T11:X11"/>
    <mergeCell ref="B12:C12"/>
    <mergeCell ref="D12:M12"/>
    <mergeCell ref="N12:O12"/>
    <mergeCell ref="Q12:S12"/>
    <mergeCell ref="T12:X12"/>
    <mergeCell ref="B9:C9"/>
    <mergeCell ref="D9:M9"/>
    <mergeCell ref="N9:O9"/>
    <mergeCell ref="Q9:S9"/>
    <mergeCell ref="T9:X9"/>
    <mergeCell ref="B10:C10"/>
    <mergeCell ref="D10:M10"/>
    <mergeCell ref="N10:O10"/>
    <mergeCell ref="Q10:S10"/>
    <mergeCell ref="T10:X10"/>
    <mergeCell ref="A6:B6"/>
    <mergeCell ref="C6:M6"/>
    <mergeCell ref="A7:X7"/>
    <mergeCell ref="B8:C8"/>
    <mergeCell ref="D8:M8"/>
    <mergeCell ref="N8:P8"/>
    <mergeCell ref="Q8:S8"/>
    <mergeCell ref="T8:X8"/>
    <mergeCell ref="A1:X1"/>
    <mergeCell ref="A3:B3"/>
    <mergeCell ref="C3:M3"/>
    <mergeCell ref="A4:B4"/>
    <mergeCell ref="C4:M4"/>
    <mergeCell ref="A5:B5"/>
    <mergeCell ref="C5:M5"/>
  </mergeCells>
  <printOptions/>
  <pageMargins left="0.2362204724409449" right="0.2362204724409449" top="0.8661417322834646" bottom="1.0625" header="0.31496062992125984" footer="0.31496062992125984"/>
  <pageSetup horizontalDpi="600" verticalDpi="600" orientation="portrait" paperSize="9" scale="72" r:id="rId2"/>
  <headerFooter>
    <oddHeader>&amp;L&amp;P / &amp;N&amp;R&amp;G</oddHeader>
    <oddFooter>&amp;C&amp;G</oddFooter>
  </headerFooter>
  <rowBreaks count="2" manualBreakCount="2">
    <brk id="32" max="16383" man="1"/>
    <brk id="74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Melka</dc:creator>
  <cp:keywords/>
  <dc:description/>
  <cp:lastModifiedBy>Romana Kocourová</cp:lastModifiedBy>
  <cp:lastPrinted>2018-12-20T09:01:58Z</cp:lastPrinted>
  <dcterms:created xsi:type="dcterms:W3CDTF">2013-10-23T08:03:50Z</dcterms:created>
  <dcterms:modified xsi:type="dcterms:W3CDTF">2020-05-25T12:56:49Z</dcterms:modified>
  <cp:category/>
  <cp:version/>
  <cp:contentType/>
  <cp:contentStatus/>
</cp:coreProperties>
</file>