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filterPrivacy="1" defaultThemeVersion="166925"/>
  <workbookProtection workbookAlgorithmName="SHA-512" workbookHashValue="h1s3VS4OskzOFsp9PJZUs9XIOizXtHrC6oojbEaVrWzZrThi1X8SIhrITlhYOjKNaQpZjbGPisV3y+9ySoVXpg==" workbookSpinCount="100000" workbookSaltValue="hp80ZBVjHTfHJ1qVsspY0A==" lockStructure="1"/>
  <bookViews>
    <workbookView xWindow="65416" yWindow="65416" windowWidth="29040" windowHeight="15840" tabRatio="500" firstSheet="3" activeTab="8"/>
  </bookViews>
  <sheets>
    <sheet name="A109 PC Učebna" sheetId="1" r:id="rId1"/>
    <sheet name="A205 Fyzika" sheetId="2" r:id="rId2"/>
    <sheet name="A206 Kabinet" sheetId="3" r:id="rId3"/>
    <sheet name="A207 Sklad fyzika kabinet" sheetId="4" r:id="rId4"/>
    <sheet name="A208 Sklad fyzika" sheetId="5" r:id="rId5"/>
    <sheet name="A210 Kabinet fyzika" sheetId="6" r:id="rId6"/>
    <sheet name="A214 Šatna" sheetId="7" r:id="rId7"/>
    <sheet name="B108 Šatna" sheetId="8" r:id="rId8"/>
    <sheet name="B109 Kuchyně" sheetId="9" r:id="rId9"/>
    <sheet name="B110 Sklad" sheetId="10" r:id="rId10"/>
    <sheet name="B205 Chemie" sheetId="11" r:id="rId11"/>
    <sheet name="B206 Kabinet" sheetId="12" r:id="rId12"/>
    <sheet name="B207 Sklad chemie kabinet" sheetId="13" r:id="rId13"/>
    <sheet name="B210 Sklad chemie" sheetId="14" r:id="rId14"/>
    <sheet name="B213 Jazyková učebna" sheetId="15" r:id="rId15"/>
    <sheet name="B214 Šatna" sheetId="16" r:id="rId16"/>
    <sheet name="C201 Dílny" sheetId="17" r:id="rId17"/>
    <sheet name="C202 Sklad" sheetId="18" r:id="rId18"/>
    <sheet name="C203 Šatna" sheetId="19" r:id="rId19"/>
    <sheet name="C204 Zázemí, sklad" sheetId="20" r:id="rId20"/>
    <sheet name="C205 Projektová učebna" sheetId="21" r:id="rId21"/>
    <sheet name="Schodiště Objekt C" sheetId="22" r:id="rId22"/>
    <sheet name="Repiria" sheetId="23" r:id="rId23"/>
    <sheet name="Souhrn" sheetId="24" r:id="rId24"/>
  </sheets>
  <definedNames/>
  <calcPr calcId="191029"/>
  <extLst/>
</workbook>
</file>

<file path=xl/sharedStrings.xml><?xml version="1.0" encoding="utf-8"?>
<sst xmlns="http://schemas.openxmlformats.org/spreadsheetml/2006/main" count="688" uniqueCount="336">
  <si>
    <t>ZŠ Pacov</t>
  </si>
  <si>
    <t>Číslo
položky</t>
  </si>
  <si>
    <t>Název</t>
  </si>
  <si>
    <t>Požadované technické parametry</t>
  </si>
  <si>
    <t>Počet ks</t>
  </si>
  <si>
    <t>Kč / jednotka
bez DPH</t>
  </si>
  <si>
    <t>Kč / celkem
bez DPH</t>
  </si>
  <si>
    <t>PC učebna A1.09</t>
  </si>
  <si>
    <t>Stůl pro učitele</t>
  </si>
  <si>
    <t>Stůl učebny pro učitele, použitelný jako plocha pro výuku PC učebny. Standardní minimální použité materiály: ocelové profily ovál 80x25x2mm, D 55x35x2mm, hranol, 30x30x2mm, deska oboustranně laminovaná dřevotřísková deska HPL laminátem o tloušťce 1,5 mm s ABS hranou 5 mm, lepenou voděodolným PUR lepidlem, prášková vypalovací barva s nanopasivací. Možnost kotvení stolu do podlahy. Ve stole v uzamykatelném výklopném kanále je možné umístit rozvody silno/slabo produ a síť. Tyto rozvody je možné do kanálu zavést nohou stolu. Kanál a pracovní plocha mají mezi sebou mezeru, krytou gumou, kterou se dají kabely používané na stole minimalizovat a tudíž na stole nepřekážejí. Kanál je vyroben z oboustranně laminované dřevotřískové desky o tloušťce 19 mm, ABS hrany o tloušťce min. 2 mm jsou lepeny voděodolným PUR lepidlem. Rozměry stolu š x v x h 1700 x 760 x 650 mm. Cena včetně dopravy a montáže.</t>
  </si>
  <si>
    <t xml:space="preserve">Zásuvkový kontejner pro učitele. </t>
  </si>
  <si>
    <t>Pojízdný kontejner vyrobený z korpusu a systému zásuvek. Korpus vyrobený z oboustranně laminované dřevotřískové desky o tloušťce min. 19 mm, ABS hrany o tloušťce min. 2 mm jsou lepeny voděodolným polyuretanovým lepidlem. Kolečka jsou 2x otočné nábytkové nebržděné a 2x otočné bržděné. Systém zásuvek se skládá z 4x zásuvka z nichž: horní nízká je tužkovník na částečném výsuvu, dvě prostřední středně vysoké plechové zásuvky jsou s rastrem pro vnitřní dělení po 10 mm na částečném výsuvu a dolní vysoká plechová zásuvka s rastrem pro vnitřní dělení po 10 mm na celovýsuvu. Výsuvy mají kuličková ložiska. Všechny zásuvky centrálně uzamykatelné. Minimální rozměr kontejneru š x v x h 430 x 635 x 560 mm. Cena včetně dopravy a výnosu.</t>
  </si>
  <si>
    <t>Stůl pro žáky</t>
  </si>
  <si>
    <t>Stůl učebny pro dva žáky, použitelný jako plocha pro výuku PC učebny. Standardní minimální použité materiály: ocelové profily ovál 80x25x2mm, D 55x35x2mm, hranol, 30x30x2mm, deska oboustranně laminovaná dřevotřísková deska HPL laminátem o tloušťce 1,5 mm s ABS hranou 5 mm, lepenou voděodolným PUR lepidlem, prášková vypalovací barva s nanopasivací. Možnost kotvení stolu do podlahy. Ve stole v uzamykatelném výklopném kanále je možné umístit rozvody silno/slabo produ a síť. Tyto rozvody je možné do kanálu zavést nohou stolu. Kanál a pracovní plocha mají mezi sebou mezeru, krytou gumou, kterou se dají kabely používané na stole minimalizovat a tudíž na stole nepřekážejí. Kanál je vyroben z oboustranně laminované dřevotřískové desky o tloušťce 19 mm, ABS hrany o tloušťce min. 2 mm jsou lepeny voděodolným PUR lepidlem. Stůl je uzpůsobený k propojení více stolů do řady vedle sebe, tím je zajištěno snadné protahování kabelů. Kabelový kanál bude osazen panely s napájecími zásuvkami dle specifikace. Rozměry stolu š x v x h 1700 x 760 x 650 mm. Cena včetně dopravy a montáže.</t>
  </si>
  <si>
    <t>Panely do stolů pro žáky</t>
  </si>
  <si>
    <t>Panely do stolů pro žáky obsahují napájecí zásuvky 230V / 50 Hz a datové LAN. Zásuvky 230V / 50 Hz musí být opatřeny bezpečnostními clonkami, které znemožňují zasunutí cizího předmětu do zdířky.
Panel  pro počítačovou učebnu obsahuje symetricky rozmístěné zásuvky v tomto pořadí (zleva doprava): 2 x zásuvka 230 V / 50 Hz, 2 x LAN RJ45 Cat5e nebo Cat6 (dle požadavků zadavatele), 2 x zásuvka 230 V / 50 Hz. 
Panely samotné jsou celé vyrobené z odolného plastu. Čelní plastový panel je opatřen barevným potiskem, který přehledně a jasně popisuje jednotlivé zásuvky ( 230 V / 50 Hz a LAN ). Boky panelů jsou vyrobeny též z odolného plastu s integrovanými úchyty pro jejich bezpečné zabudování do stolu tak, aby i při manipulaci se zásuvkovými vidlicemi nedošlo k vytržení panelu z nábytku. Vstupy silových kabelů musí být opatřeny průchodkou, která zajišťuje pevnou fixaci kabelu v korpusu panelu a znemožní tak případné vytržení kabelu a s tím spojené ohrožení zdraví žáků. Jelikož se jedná o elektrické zařízení pod nízkým napětím (230 V / 50Hz) ve školní učebně, je bezpodmínečně požadováno doložení elektrické bezpečnosti panelů příslušnými dokumenty, které potvrzují bezpečnost zařízení. Panely musí být označeny značkou CE.</t>
  </si>
  <si>
    <t>Učitelská židle</t>
  </si>
  <si>
    <t>Otočná výškově nastavitelná, pojízdná nebo pevná na kluzácích židle s ergonomickým plastovým šálovým sedákem. Jednodílný sedák s opěrákem má kruhový otvor v opěradle pro jednoduché uchopení. Plast je polypropylenový se vzduchovým polštářem, snadno omyvatelný, s jemnou strukturou bez horní perforace a drážek. Sedací část je opatřena snímatelným a pratelný čalouněným panelem v černé barvě. Velikost 6. Možnost výběru z více barev - alespoň 7. Podnoží je složené z kovového pětiramenného kříže opatřeného kolečky a plynového pístu pro snadné nastavení výšky sedu v rozmezí cca 450 - 580 mm od podlahy. Certifikováno dle EU ČSN EN 1729 - Židle a stoly pro vzdělávací instituce. Certifikát je povinný výrobce na vyžádání předložit. Cena včetně dopravy a výnosu.</t>
  </si>
  <si>
    <t>Žákovská židle</t>
  </si>
  <si>
    <t>Otočná výškově nastavitelná, pojízdná nebo pevná na kluzácích židle s ergonomickým plastovým šálovým sedákem. Jednodílný sedák s opěrákem má kruhový otvor v opěradle pro jednoduché uchopení. Plast je polypropylenový se vzduchovým polštářem, snadno omyvatelný, s jemnou strukturou bez horní perforace a drážek. Velikost 6. Možnost výběru z více barev - alespoň 7. Podnoží je složené z kovového pětiramenného kříže opatřeného kolečky a plynového pístu pro snadné nastavení výšky sedu v rozmezí cca 450 - 580 mm od podlahy. Certifikováno dle EU ČSN EN 1729 - Židle a stoly pro vzdělávací instituce. Certifikát je povinný výrobce na vyžádání předložit. Cena včetně dopravy a výnosu.</t>
  </si>
  <si>
    <t>Skříň na ukládání pomůcek -  nízká</t>
  </si>
  <si>
    <t>Skříň dvoudveřová s mezistěnou, 4x police,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4x výškově nastavitelná police. Skříň má rektifikační nohy, dveřní závěsy s úhlem otevření 110°, kovové úchytky. Rozměry š x v x h 950 x 1100 x 500 mm. Cena včetně dopravy, výnosu a montáže.</t>
  </si>
  <si>
    <t>Krycí plát pro skříně na ukládání pomůcek - nízké</t>
  </si>
  <si>
    <t xml:space="preserve">Krycí deska. Deska s tloušťkou 19 mm je naložená přes boky a dveře nízké skříně. Je vyrobená z oboustrnně laminované dřevotřískové desky, ABS hrany min. 2 mm lepeny voděodolným polyuretanovým lepidlem. Rozměr š x v xh 1900 x 19 x 540 mm. Cena včetně dopravy, výnosu a montáže. </t>
  </si>
  <si>
    <t>Skříň na ukládání pomůcek - vysoká</t>
  </si>
  <si>
    <t>Skříň čtyřdveřová s mezistěnou, 7x police, uzamykatelná, plné dveře - trojcestný zámek.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Skříň má rektifikační nohy, dveřní závěsy s úhlem otevření 110°, kovové úchytky. Rozměry š x v x h 950 x 1850 x 500 mm. Cena včetně dopravy, výnosu a montáže.</t>
  </si>
  <si>
    <t>Cena celkem (bez DPH)</t>
  </si>
  <si>
    <t>DPH (21%)</t>
  </si>
  <si>
    <t>Cena celkem (s DPH)</t>
  </si>
  <si>
    <t>Učebna fyziky A2.05</t>
  </si>
  <si>
    <t>Demonstrační stůl s katedrou</t>
  </si>
  <si>
    <t>Katedra učitele a demonstrační stůl s výklopem pro monitor 27" a méně + klávesnici a myš, vč. baterie. Pracovní deska demonstračního stolu, výlevka a deska katedry (včetně desky výklopu pro monitor) je pohledově bezespárově vyrobena z materiálu Solid Surface - "umělý kámen" na bázi PMMA a minerál bauxitu, vyhovující mezinárodní normě DIN EN ISO 846. Minimální nasákovost, stálobarevnost a odolnost proti barvivům s indexem šíření plamene &lt;25. Probarvení umělého kamene identické v celém průřezu. Demonstrační stůl uzpůsobený pro maximální flexibilitu a možnosti prezentovat. Odolná pracovní plocha a konstrukce spodních skříněk umožňují instalaci jakýchkoliv rozvodů a také případné napojení na stávající. Skříňky jsou s dnem, které slouží pro možnost vést rozvody do potřebných míst a z nich se napojovat dál. Deska stolu je osazena směšovací pákovou baterií. Sestava spodních skříněk je tvořena skříní š-630 mm uzpůsobenou pro osazení dřezu, baterie, vodovodního a odpadového potrubí, dále 2x policová skříň š- 630 mm s min. 1x nastavitelnou policí, dále skříň š-650 mm uzpůsobená pro osazení AV techniky, zásuvek, vypínačů a ovládání. Všechny skříně na zadní straně překrývá plát vyrobený z oboustranně laminované dřevotřískové desky o tl. 19 mm s ABS hranou tl. 2 mm, lepenou voděodolným PUR lepidlem. Plát je osazen 4 kusy větracích mřížek z eloxovaného hliníku tak, aby bylo zajištěno správné odvětrávání skříně s elektoinstalacemi. Demonstrační stůl tvoří i kateda učitele o rozměrech šířka 900 x hloubka 700 x výška 832 mm (bez pracovní desky), která je osazená výklopným mechanismem pro monitor, klávesnici a myš. V případě nečinnosti je možné monitor, klávesnici a myš sklopit do stolu z důvodu získání rovné pracovní plochy bez překážek.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bez použití šroubů. Všechny dvířka mají trojcestné zámky, celokovové úchytky. Celkový rozměr stolu š x v x h 3440 x 857 x 705 mm. Cena včetně dopravy a montáže.</t>
  </si>
  <si>
    <t>Stůl laboratoře pro 3 studenty</t>
  </si>
  <si>
    <t xml:space="preserve">Stůl s posuvnou uzamykatelnou deskou, deska je uzamykatelná elektromagnetickým zámkem ovládaným z katedry učitele. Po vysunutí desky se odkryje kanál po celé šíři stolu. Kanál je připraven pro rozvody silno a sloboproudu, které vedou do kanálu nohou stolu z podlahy. Stůl je zakotven v podlaze. Deska vyrobena z oboustranně laminované dřevotřísky HPL laminátem tl. min. 1,5 mm, olepena ABS hranou tl. min. 5 mm na vnějších hranách a 2 mm na straně s těsnící gumou. Hrany lepeny voděodolným PUR lepidlem. Konstrukce stolu: nohy z plochooválných ocelových profilů 80x25 mm, spodní horizontální část podnože je tulelový profil 55x35, který má v sobě otvor pro rozvedení elektra svislím profilem, zakončený rektifikačními zátkami standardně v odstínu RAL 7040. Rám pod deskou z čtvercových profilů 30x30 mm, tl. plechu všech profilů min. 2 mm. Podnož lakována práškovým lakem v odstínech RAL. Rozměry š x v x h 1900 x 760 x 650. Stoly dodávány včetně zdroje pro elektrozámky. Kabelový kanál bude osazen panely s napájecími zásuvkami dle specifikace. Cena včetně dopravy a montáže.  </t>
  </si>
  <si>
    <t>Panely do stolů pro žáky obsahují napájecí zásuvky 230V / 50 Hz, které musí být opatřeny bezpečnostními clonkami, znemožňujícími zasunutí cizího předmětu do zdířky. Panel  pro fyzikální učebnu obsahuje symetricky rozmístěné tři zásuvky 230 V / 50 Hz. Panely samotné jsou celé vyrobené z odolného plastu. Čelní plastový panel je opatřen barevným potiskem, který přehledně a jasně popisuje jednotlivé zásuvky ( 230 V / 50 Hz). Boky panelů jsou vyrobeny též z odolného plastu s integrovanými úchyty pro jejich bezpečné zabudování do stolu tak, aby i při manipulaci se zásuvkovými vidlicemi nedošlo k vytržení panelu z nábytku. Vstupy silových kabelů musí být opatřeny průchodkou, která zajišťuje pevnou fixaci kabelu v korpusu panelu a znemožní tak případné vytržení kabelu a s tím spojené ohrožení zdraví žáků. Jelikož se jedná o elektrické zařízení pod nízkým napětím (230 V / 50Hz) ve školní učebně, je bezpodmínečně požadováno doložení elektrické bezpečnosti panelů příslušnými dokumenty, které potvrzují bezpečnost zařízení. Panely musí být označeny značkou CE.</t>
  </si>
  <si>
    <t>Skříň na ukládání pomůcek</t>
  </si>
  <si>
    <r>
      <rPr>
        <sz val="10"/>
        <rFont val="Calibri"/>
        <family val="2"/>
      </rPr>
      <t>Skříň čtyřdveřová s mezistěnou, 7x police, uzamykatelná, dole plné dveře - trojcestný zámek, nahoře skleněné dveře na hliníkovém pojezdu - uzamykatelné.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Skleněné dveře vyrobené z bezpečnostního skla o tl. min 4 mm. Skříň má rektifikační nohy, dveřní závěsy s úhlem otevření 110° celokovové úchytky. Rozměry š x v x h 800 x 2000 x</t>
    </r>
    <r>
      <rPr>
        <sz val="10"/>
        <color rgb="FF92D050"/>
        <rFont val="Calibri"/>
        <family val="2"/>
      </rPr>
      <t xml:space="preserve"> </t>
    </r>
    <r>
      <rPr>
        <sz val="10"/>
        <rFont val="Calibri"/>
        <family val="2"/>
      </rPr>
      <t>500 mm. Cena včetně dopravy, výnosu a montáže.</t>
    </r>
  </si>
  <si>
    <t>Nástavec skříně pro ukládání pomůcek</t>
  </si>
  <si>
    <t>Skříň dvouveřová s mezistěnou, 4x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4x výškově nastavitelná police. Skříň má rektifikační nohy, dveřní závěsy s úhlem otevření 110°, celokovové úchytky. Na soklu skříně je kovové vedení pro interiérový žebřík vyrobené z profilu 38 mm trubka s povrchovou úpravou vypalovacím práškovým lakem. Rozměry š x v x h 800 x 850 x 500 mm. Cena včetně dopravy, výnosu a montáže.</t>
  </si>
  <si>
    <t>Interiérový žebřík</t>
  </si>
  <si>
    <t>Žebřík nábytkový, interiérový, materiál hliník. Žebřík má 2x 2ks háků pro uchycení žebříku ve výšce 2050 mm na vodící tyč kotvenou na soklu nástavce skříně pro ukládání pomůcek. Nosné profily jsou eloxovány z důvodu odolnosti proti otěru. Stupně jsou sešikmené, široké 80 mm s polstrovaným předním okrajem. Cena včetně dopravy a instalace.</t>
  </si>
  <si>
    <t>Skříňka pod umyvadlo</t>
  </si>
  <si>
    <t>Skříň dvouveřová, závěsná, plné dveře, odolná pracovní plocha o tloušťce 25mm. Pracovní deska je z materiálu Solid Surface - "umělý kámen" na bázi PMMA a minerál bauxitu, vyhovující mezinárodní normě DIN EN ISO 846. Minimální nasákovost, stálobarevnost a odolnost proti barvivům s indexem šíření plamene &lt;25. Probarvení umělého kamene identické v celém průřezu. Skříň je vyrobená z oboustranně laminované dřevotřískové desky tloušťky 19 mm, ABS hrany o tloušťce min. 2 mm na pohledových hranách a min. 1 mm na nepohledových jsou lepeny voděodolným polyuretanovým lepidlem. Skříň nemá záda, je přizpůsobena pro osazení dřezu, baterie, vodovodního a odpadového potrubí. Vnitřní prostor přizpůsoben k osazení ohřívače vody se zásobníkem na 10l. Korpus je lepený a dodáván vcelku. Dveřní závěsy s úhlem otevření 110°, celokovové úchytky. Rozměry š x v x h 700 x 750 x 550 mm (rozměry je nutné doměřit v místě realizace a přizpůsobit je stavebním rozměrům výklenku, výška je včetně umyvadla - nutná koordinace s ostatními dodavateli ). Cena včetně dopravy, výnosu a montáže.</t>
  </si>
  <si>
    <t>Skříňka na překrytí racku</t>
  </si>
  <si>
    <t>Skříň dvouveřová, plné dveře, je vyrobená z oboustranně laminované dřevotřískové desky tloušťky 19 mm, ABS hrany o tloušťce min. 2 mm na pohledových hranách a min. 1 mm na nepohledových jsou lepeny voděodolným polyuretanovým lepidlem. Vnitřní prostor přizpůsoben k osazení racku. Dveřní závěsy s úhlem otevření 110°, celokovové úchytky. Rozměry (nutno doměřit před realizací a případně upravit dle potřeby) š x v x h 700 x 900 x 650 mm. Cena včetně dopravy, výnosu a montáže.</t>
  </si>
  <si>
    <t>Kabinet A2.06</t>
  </si>
  <si>
    <t>Stůl vyrobený z kovové konstrukce a z laminované dřevotřískové desky. Konstrukce je svařena z kovových profilů o průřezu: 30x30 mm, 40 x 20 mm jekl, všechny s tloušťkou stěny min. 2 mm. Konstrukce je povrchově ošetřena práškovým vypalovacím lakem v odstínu RAL. Deska z oboustranně laminované dřevotřískové desky o tloušťce 22 mm a bočnice o tloušťce 19 mm, ABS hrany o tloušťce min. 2 mm jsou lepeny voděodolným polyuretanovým lepidlem. Rozměry š x v x h 1450 x 760 x 700 mm. Cena včetně dopravy, výnosu a montáže.</t>
  </si>
  <si>
    <t>Stůl pro učitele s nástavbou</t>
  </si>
  <si>
    <t>Stůl vyrobený z kovové konstrukce a z laminované dřevotřískové desky. Na desce stolu je pevně umístěná nástavba tvořená bočnicemi, zády a 2x policí. Rozměr nástavby š x v x h 1450 x 800 x 320 mm (police se světlou výškou 350 mm). Konstrukce je svařena z kovových profilů o průřezu: 30x30 mm, 40 x 20 mm jekl, všechny s tloušťkou stěny min. 2 mm. Konstrukce je povrchově ošetřena práškovým vypalovacím lakem v odstínu RAL. Deska z oboustranně laminované dřevotřískové desky o tloušťce 22 mm a bočnice s nástavbou o tloušťce 19 mm, ABS hrany o tloušťce min. 2 mm jsou lepeny voděodolným polyuretanovým lepidlem. Rozměry š x v x h 1450 x 760 + 800 x 700 mm. Cena včetně dopravy, výnosu a montáže.</t>
  </si>
  <si>
    <t>Pojízdný kontejner</t>
  </si>
  <si>
    <t>Pojízdný kontejner vyrobený z korpusu a systému zásuvek. Korpus vyrobený z oboustranně laminované dřevotřískové desky o tloušťce min. 19 mm, ABS hrany o tloušťce min. 2 mm jsou lepeny voděodolným polyuretanovým lepidlem. Kolečka jsou 2x otočné nábytkové nebržděné a 2x otočné bržděné. Systém zásuvek se skládá z 4x zásuvka z nichž: horní nízká je tužkovník na částečném výsuvu, dvě prostřední středně vysoké plechové zásuvky jsou s rastrem pro vnitřní dělení po 10 mm na částečném výsuvu a dolní vysoká plechová zásuvka s rastrem pro vnitřní dělení po 10 mm na celovýsuvu. Výsuvy mají válečková ložiska. Všechny zásuvky centrálně uzamykatelné. Minimální rozměr kontejneru š x v x h 430 x 635 x 560 mm. Cena včetně dopravy a výnosu.</t>
  </si>
  <si>
    <t>Židle pro učitele</t>
  </si>
  <si>
    <t>Šatní skříň</t>
  </si>
  <si>
    <t>Skříň dvoudveřová, 1x šatní tyč, 2x police,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oválná šatní tyč, 1x pevná a 1x výškově nastavitelná police. Skříň má rektifikační nohy, dveřní závěsy s úhlem otevření min. 110°, celokovové úchytky. Rozměry š x v x h 700 x 2000 x 600 mm.  Cena včetně dopravy, výnosu a montáže.</t>
  </si>
  <si>
    <t>Skříň na pomůcky</t>
  </si>
  <si>
    <t>Skříň dvouveřová s mezistěnou, 10x police,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Skříň má rektifikační nohy, dveřní závěsy s úhlem otevření 110°, celokovové úchytky. Rozměry š x v x h 1000 x 2000 x 600 mm. Cena včetně dopravy, výnosu a montáže.</t>
  </si>
  <si>
    <t>Vozík na mapy</t>
  </si>
  <si>
    <t>Pojízdný kontejner pro min. 24 ks srolovaných map nebo plakátů je vyrobený z oboustranně laminované dřevotřískové desky o tloušťce min. 19 mm, ABS hrany o tloušťce min. 2 mm jsou lepeny voděodolným polyuretanovým lepidlem. Kolečka o průměru min. 75 mm jsou otočná a bržděná.  Rozměr kontejneru š x v x h 600 x 700 x 400 mm. Cena včetně dopravy a výnosu.</t>
  </si>
  <si>
    <t>Nástavec skříně</t>
  </si>
  <si>
    <t>Nástavec dvoudveřový s mezistěnou, 2x police, uzamykatelný. Je vyrobený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výškově nastavitelná police. Dveřní závěsy s úhlem otevření 110°, celokovové úchytky. Rozměry š x v x h 1000 x 800 x 600 mm. Cena včetně dopravy, výnosu a montáže.</t>
  </si>
  <si>
    <t>Křeslo</t>
  </si>
  <si>
    <t>Čalouněné křeslo do kanceláře. Potahový materiál - odolná látka vyšší kategorie, odolnost vůči skvrnám a prosáknutí tekutin. Nožišky z kovu s vysokou nosností. Rozměr š x v x h 820 x 780 x 820 mm. Cena včetně doprvy a výnosu.</t>
  </si>
  <si>
    <t>Nástěnka</t>
  </si>
  <si>
    <t>Nástěnka textilní š-1200 x v-1000 mm, tmavě šedý potah se zvýšenou požární odolností. Jádro tvořené hobrou min. síly 12 mm s podkladovou překližkou. Rám nástěnky je tvořen profilem z přírodního eloxovaného hliníku v rozích opatřen bezpečnostními koncovkami. Cena včetně dopravy a montáže.</t>
  </si>
  <si>
    <t>Sklad, kabinet fyzika A2.07</t>
  </si>
  <si>
    <t>Stůl vyrobený z kovové konstrukce a z laminované dřevotřískové desky. Konstrukce je svařena z kovových profilů o průřezu: 30x30 mm, 40 x 20 mm jekl, všechny s tloušťkou stěny min. 2 mm. Konstrukce je povrchově ošetřena práškovým vypalovacím lakem v odstínu RAL. Deska z oboustranně laminované dřevotřískové desky o tloušťce 22 mm a bočnice o tloušťce 19 mm, ABS hrany o tloušťce min. 2 mm jsou lepeny voděodolným polyuretanovým lepidlem. Pod deskou stolu je pevně kotvený kovový perforovaný a šířkově nastavitelný PC box ošetřený práškovým vypalovacím lakem. Rozměry š x v x h 1600 x 760 x 600 mm. Cena včetně dopravy, výnosu a montáže.</t>
  </si>
  <si>
    <t>Stůl pro návštěvy</t>
  </si>
  <si>
    <r>
      <rPr>
        <sz val="10"/>
        <color rgb="FF000000"/>
        <rFont val="Calibri"/>
        <family val="2"/>
      </rPr>
      <t xml:space="preserve">Obdélníkový stůl vyrobený z kovové konstrukce a desky. Konstrukce je svařena z kovových profilů o průřezu: 30x30 mm jekl nebo 38 mm trubka, 40 x 20 mm jekl, všechny s tloušťkou stěny min. 2 mm. Konstrukce je povrchově ošetřena práškovým vypalovacím lakem v odstínu RAL. Deska z oboustranně laminované dřevotřískové desky o tloušťce 22 mm, ABS hrany o tloušťce min. 2 mm jsou lepeny voděodolným polyuretanovým lepidlem. Rozměry š x v h </t>
    </r>
    <r>
      <rPr>
        <sz val="10"/>
        <rFont val="Calibri"/>
        <family val="2"/>
      </rPr>
      <t>800</t>
    </r>
    <r>
      <rPr>
        <sz val="10"/>
        <color rgb="FF000000"/>
        <rFont val="Calibri"/>
        <family val="2"/>
      </rPr>
      <t xml:space="preserve"> x 760 x 800 mm. Cena včetně dopravy a výnosu.</t>
    </r>
  </si>
  <si>
    <t>Židle ke stolu pro návštěvy</t>
  </si>
  <si>
    <t>Židle je vyrobena z kovové čtyřnohé konstrukce a plastového skořepinového sedáku. Židle je stohovatelná min. 5 ks na. Konstrukce je ohýbána a svařována z kovového profilu o průřezu: 22 mm trubka  s minimální tloušťkou stěny 2,5mm. Konstrukce je povrchově ošetřena práškovým vypalovacím lakem v odstínu RAL. Na spodní straně konstrukce jsou plastové zátky s kloubovou částí opatřenou filcem. Při dosedu se zátka nohou nastaví kolmo k podlaze a nehrozí tak poškození podlahové krytiny. Židli tvoří jednodílný sedák s opěrákem, který má kruhový otvor v opěradle pro jednoduché uchopení. Plast je polypropylenový, se vzduchovým polštářem, snadno omyvatelný, s jemnou strukturou bez horní perforace a drážek. Sedací část je opatřena snímatelným a pratelný čalouněným panelem v černé barvě. Velikost 6. Možnost výběru z více barev - alespoň 7. Certifikováno dle EU ČSN EN 1729 - Židle a stoly pro vzdělávací instituce. Certifikát je povinný výrobce na vyžádání předložit. Cena včetně dopravy a výnosu.</t>
  </si>
  <si>
    <t>Skříň nízká</t>
  </si>
  <si>
    <t>Skříň dvoudveřová,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Skříň má rektifikační nohy, dveřní závěsy s úhlem otevření 110°, celokovové úchytky. Rozměry š x v x h 800 x 820 x 500 mm. Cena včetně dopravy, výnosu a montáže.</t>
  </si>
  <si>
    <t>Deska na nízkou skříň a podstavnou lednici</t>
  </si>
  <si>
    <t xml:space="preserve">Odolná pracovní deska. Deska s tloušťkou min. 25 mm je naložená přes boky a dveře nízké skříně. Je vyrobená z oboustrnně laminované dřevotřískové desky s HPL laminátem o tl min. 1,5 mm. ABS hrany min. 2 mm lepeny voděodolným polyuretanovým lepidlem. Kovová průchodka 80 mm. Rozměr š x v x h 1405 x 25 x 600 mm. Cena včetně dopravy, výnosu a montáže. </t>
  </si>
  <si>
    <t>Lednice</t>
  </si>
  <si>
    <t>Podstavná vestavná lednice pod desku. 3x odkládací plocha z bezpečnostního skla, z toho 2x výškově nastavitelné. Velká výsuvná příhrádka na drobné potraviny. 2x Box - transparentní zásuvky s vlnitým dnem, ideální pro skladování ovoce a zeleniny. 3x odkládacích přihrádka ve dveřích. Speciální držák na lahve. Kapacita chladící části min. 135L, LED osvětlení. Energetická třída A++. Výškově nastavitelné nožičky vpředu. Závěs dveří vpravo nebo vlevo, volitelný. Rozměry spotřebiče (V x Š x H) : 820x598x548 mm. Cena včetně dopravy, výnosu a montáže.</t>
  </si>
  <si>
    <t>Dveře a sokl pro lednici</t>
  </si>
  <si>
    <t>Dveře a sokl pro podstavnou lednici. Jsou vyrobené z oboustranně laminované dřevotřískové desky tloušťky 19 mm, ABS hrany o tloušťce min. 2 mm jsou lepeny voděodolným polyuretanovým lepidlem. Celokovová úchytka. Rozměry dveří š x v x h 594 x 717 x 19 mm, rozměry soklu 600 x 100 x 19 mm. Cena včetně dopravy, výnosu a montáže.</t>
  </si>
  <si>
    <t>Skříň čtyřdveřová s mezistěnou, 7x police, uzamykatelná, dole plné dveře - trojcestný zámek, nahoře skleněné dveře na hliníkovém pojezdu - uzamykatelné.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Skleněné dveře vyrobené z bezpečnostního skla o tl. min 4 mm. Skříň má rektifikační nohy, dveřní závěsy s úhlem otevření 110°. Rozměry š x v x h 1000 x 2000 x 600 mm. Cena včetně dopravy, výnosu a montáže.</t>
  </si>
  <si>
    <t>Skříň dvoudveřová, 1x šatní tyč, 1x police,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oválná šatní tyč, 1x pevná a 4x výškově nastavitelná police. Skříň má rektifikační nohy, dveřní závěsy s úhlem otevření min. 110°, celokovové úchytky. Rozměry š x v x h 1000 x 2000 x 600 mm.  Cena včetně dopravy, výnosu a montáže.</t>
  </si>
  <si>
    <t>Skříň pro vozík na mapy</t>
  </si>
  <si>
    <t>Skříň dvoudveřová bez dna, uzamykatelná, plné dveře s falešným soklem. Je vyrobená, včetně zad, z oboustranně laminované dřevotřískové desky tloušťky 19 mm, ABS hrany o tloušťce min. 2 mm na pohledových hranách a min. 1 mm na nepohledových jsou lepeny voděodolným polyuretanovým lepidlem. Korpus je lepený a dodáván vcelku.  Dveřní závěsy s úhlem otevření min. 165°, celokovové úchytky. Rozměry š x v x h 1000 x 2000 x 600 mm. Cena včetně dopravy, výnosu a montáže.</t>
  </si>
  <si>
    <t>Pojízdný kontejner pro min. 24 ks srolovaných map nebo plakátů je vyrobený z oboustranně laminované dřevotřískové desky o tloušťce min. 19 mm, ABS hrany o tloušťce min. 2 mm jsou lepeny voděodolným polyuretanovým lepidlem. Kolečka o průměru min. 75 mm jsou otočná a bržděná.  Rozměr kontejneru š x v x h 900 x 700 x 400 mm. Cena včetně dopravy a výnosu.</t>
  </si>
  <si>
    <t>Přípravný ostrůvek</t>
  </si>
  <si>
    <t>Ostrůvek složený z 6x skříně se zásuvkami a z odolné desky. Korpus skříní je vyrobený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každé skříně je 5x zásuvka na kovovém kuličkovém 100% výsuvu. Rozměry skříňí š x v x h 800 x 825 x 550 mm. Skříně mají rektifikační nohy. Deska s tloušťkou min. 25 mm je naložená přes boky a dveře, je vyrobená z oboustrnně laminované dřevotřískové desky s HPL laminátem o tl min. 1,5 mm. ABS hrany min. 2 mm lepeny voděodolným polyuretanovým lepidlem. Rozměry sestavy ostrůvku š x v x h 2400 x 850 x 1140 mm. Cena včetně dopravy, výnosu a montáže.</t>
  </si>
  <si>
    <t>Nástěnka textilní š-1400 x v-1000 mm, tmavě šedý potah se zvýšenou požární odolností. Jádro tvořené hobrou min. síly 12 mm s podkladovou překližkou. Rám nástěnky je tvořen profilem z přírodního eloxovaného hliníku v rozích opatřen bezpečnostními koncovkami. Cena včetně dopravy a montáže.</t>
  </si>
  <si>
    <t>Sklad fyziky A2.08</t>
  </si>
  <si>
    <t>Skříň na pomůcky, regál</t>
  </si>
  <si>
    <t>Skříň otevřený regál s mezistěnou, 10x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podpěrné kolíčky se zajištěním proti vysunutí polic. Skříň má rektifikační nohy. Rozměry š x v x h 950 x 1850 x 500 mm. Cena včetně dopravy, výnosu a montáže.</t>
  </si>
  <si>
    <t>Skříň otevřený regál, 5x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4x výškově nastavitelná police, podpěrné kolíčky se zajištěním proti vysunutí polic. Skříň má rektifikační nohy. Rozměry š x v x h 950 x 1850 x 500 mm. Cena včetně dopravy, výnosu a montáže.</t>
  </si>
  <si>
    <t>Nástavec skříně na pomůcky</t>
  </si>
  <si>
    <t>Nástavec otevřený regál s mezistěnou, 4x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4x výškově nastavitelná police, podpěrné kolíčky se zajištěním proti vysunutí police. Rozměry š x v x h 950 x 750 x 500 mm. Cena včetně dopravy, výnosu a montáže.</t>
  </si>
  <si>
    <t>Nástavec otevřený regál, 2x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2x výškově nastavitelná police, podpěrné kolíčky se zajištěním proti vysunutí police. Rozměry š x v x h 950 x 750 x 500 mm. Cena včetně dopravy, výnosu a montáže.</t>
  </si>
  <si>
    <t>Skříň na pomůcky, uzamykatelná</t>
  </si>
  <si>
    <t>Skříň dvouveřová s mezistěnou, 10x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Skříň má rektifikační nohy, dveřní závěsy s úhlem otevření 110°, celokovové úchytky. Rozměry š x v x h 950 x 1850 x 500 mm. Cena včetně dopravy, výnosu a montáže.</t>
  </si>
  <si>
    <t>Skříň dvouveřová, 5x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4x výškově nastavitelná police. Skříň má rektifikační nohy, dveřní závěsy s úhlem otevření 110°, celokovové úchytky. Rozměry š x v x h 950 x 1850 x 500 mm. Cena včetně dopravy, výnosu a montáže.</t>
  </si>
  <si>
    <t>Nástavec skříně na pomůcky, uzamykatelný</t>
  </si>
  <si>
    <t>Skříň dvouveřová s mezistěnou, 4x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4x výškově nastavitelná police. Skříň má rektifikační nohy, dveřní závěsy s úhlem otevření 110°, celokovové úchytky. Rozměry š x v x h 950 x 750 x 500 mm. Cena včetně dopravy, výnosu a montáže.</t>
  </si>
  <si>
    <t>Skříň dvouveřová, 2x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výškově nastavitelná police. Skříň má rektifikační nohy, dveřní závěsy s úhlem otevření 110°, celokovové úchytky. Rozměry š x v x h 950 x 750 x 500 mm. Cena včetně dopravy, výnosu a montáže.</t>
  </si>
  <si>
    <t>Kabinet fyzika A2.10</t>
  </si>
  <si>
    <t>Stůl vyrobený z kovové konstrukce a z laminované dřevotřískové desky. Na desce stolu je pevně umístěná nástavba tvořená bočnicemi, zády. Rozměr nástavby š x v x h 1450 x 150 x 200 mm. Konstrukce je svařena z kovových profilů o průřezu: 30x30 mm, 40 x 20 mm jekl, všechny s tloušťkou stěny min. 2 mm. Konstrukce je povrchově ošetřena práškovým vypalovacím lakem v odstínu RAL. Deska z oboustranně laminované dřevotřískové desky o tloušťce 22 mm a bočnice s nástavbou o tloušťce 19 mm, ABS hrany o tloušťce min. 2 mm jsou lepeny voděodolným polyuretanovým lepidlem. Rozměry š x v x h 1450 x 760 + 750 x 700 mm. Cena včetně dopravy, výnosu a montáže.</t>
  </si>
  <si>
    <t xml:space="preserve">Nástěnka textilní </t>
  </si>
  <si>
    <t>Nástěnka textilní š-1200 x v-800 mm, tmavě šedý potah se zvýšenou požární odolností. Jádro tvořené hobrou min. síly 12 mm s podkladovou překližkou. Rám nástěnky je tvořen profilem z přírodního eloxovaného hliníku v rozích opatřen bezpečnostními koncovkami. Cena včetně dopravy a montáže.</t>
  </si>
  <si>
    <t>Skříň dvoudveřová s mezistěnou, 1x šatní tyč, 5x police,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oválná šatní tyč, 1x pevná a 4x výškově nastavitelná police. Skříň má rektifikační nohy, dveřní závěsy s úhlem otevření min. 110°, celokovové úchytky. Rozměry š x v x h 1000 x 2000 x 600 mm (kvůli umístění vypínačů na stěně je možné, že šířka skříně bude upravena na 800 - 1000 mm = nutné doměření před realizací). Cena včetně dopravy, výnosu a montáže.</t>
  </si>
  <si>
    <t>Skříň jednodveřová rohová, 5x police, uzamykatelná, plné dveře.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Pravá část pevné čelo pro rohové spojení s vedlejší skříní. Korpus je lepený a dodáván vcelku. Uvnitř skříně je 1x pevná a 4x výškově nastavitelná police. Skříň má rektifikační nohy, dveřní závěsy s úhlem otevření 110°, celokovové úchytky. Rozměry š x v x h 1000 x 2000 x 600 mm. Cena včetně dopravy, výnosu a montáže.</t>
  </si>
  <si>
    <t>Skříň jednodveřová, 5x police, uzamykatelná, plné dveře.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4x výškově nastavitelná police. Skříň má rektifikační nohy, dveřní závěsy s úhlem otevření 110°, celokovové úchytky. Rozměry š x v x h 500 x 2000 x 600 mm. Cena včetně dopravy, výnosu a montáže.</t>
  </si>
  <si>
    <t>Nástavec šatní skříně, uzamykatelný</t>
  </si>
  <si>
    <t>Skříň jednodveřová rohová, 1x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výškově nastavitelná police. Skříň má dveřní závěsy s úhlem otevření 110°, celokovové úchytky. Rozměry š x v x h 1000 x 750 x 600 mm. Cena včetně dopravy, výnosu a montáže.</t>
  </si>
  <si>
    <t>Skříň jednodveřová, 1x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výškově nastavitelná police. Skříň má dveřní závěsy s úhlem otevření 110°, celokovové úchytky. Rozměry š x v x h 500  x 750 x 600 mm. Cena včetně dopravy, výnosu a montáže.</t>
  </si>
  <si>
    <t>Čajový koutek</t>
  </si>
  <si>
    <t>Sestava se skládá ze spodní skříně dvoudveřové, pracovní desky, zádové (obkladové desky) a horní skříně. Materiál pracovní desky je oboustranně laminovaná dřevotřísková deska HPL laminátem o tl. min. 1,5 mm, celková tloušťka desky 25mm, rozměr desky š x v x h 1000 x 25 x 600mm. Zádová (obkladová) deska je vyrobená z oboustranně laminované dřevotřískové desky tl. min. 12 mm. Spodní skříň dvoudveřová, 1x police, plné dveře - dveřní závěsy 110°, rektifikační soklové nohy + sokl, rozměr š x v x h 1000 x 835 x 560 mm. Horní skříň jednodveřová, plné dveře výklopné s kováním osazeným tlumeným dotahem, rozměr š x v x h 1000 x 400 x 320 mm. Vyrobené jsou z oboustranně laminované dřevotřískové desky tloušťky 19 mm, ABS hrany na všech deskách o tloušťce min. 2 mm na pohledových hranách a min. 1 mm na nepohledových jsou lepeny voděodolným polyuretanovým lepidlem. Skříně mají záda z oboustranně laminované dřevotřískové desky tloušťky 12 mm vsazené v drážce. Korpus je lepený a dodáván vcelku. Celokovové úchytky. Cena včetně dopravy, výnosu a montáže.</t>
  </si>
  <si>
    <t>Čajový stolek</t>
  </si>
  <si>
    <t>Obdélníkový stůl vyrobený z kovové konstrukce a desky. Konstrukce je svařena z kovových profilů o průřezu: 30x30 mm jekl nebo 38 mm trubka, 40 x 20 mm jekl, všechny s tloušťkou stěny min. 2 mm. Konstrukce je povrchově ošetřena práškovým vypalovacím lakem v odstínu RAL. Deska z oboustranně laminované dřevotřískové desky o tloušťce 22 mm, ABS hrany o tloušťce min. 2 mm jsou lepeny voděodolným polyuretanovým lepidlem. Rozměry š x v h 800 x 760 x 700 mm. Cena včetně dopravy a výnosu.</t>
  </si>
  <si>
    <t>Židle k čajovému stolku</t>
  </si>
  <si>
    <t>Šatna A2.14</t>
  </si>
  <si>
    <t>Šatní skříňka</t>
  </si>
  <si>
    <t>Skříň třídveřová, uzamykatelná, rozdělená na tři stejně veliké odkládací boxy.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Skříň má rektifikační nohy, dveřní závěsy s úhlem otevření min. 110°, celokovové úchytky. Rozměry š x v x h 400 x 1900 x400 mm. Cena včetně dopravy, výnosu a montáže.</t>
  </si>
  <si>
    <t>Botník</t>
  </si>
  <si>
    <t>Skříň otevřený regál, rozdělená na tři stejně veliké sekce, každá s jednou policí.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Rozměry š x v x h 850 x 450 x400 mm. Cena včetně dopravy, výnosu a montáže.</t>
  </si>
  <si>
    <t>Šatní panel s háčky</t>
  </si>
  <si>
    <t>Šatní panel s kovovými háčky je vyrobený z oboustranně laminované dřevotřískové desky tloušťky 19 mm, ABS hrany o tloušťce min. 2 mm jsou lepeny voděodolným polyuretanovým lepidlem. Kovové háčky. Rozměry š x v x h 850 x 1450 x 19 mm - bez háčků. 6x háček pro jeden panel. Montáž na stěnu bez viditelných šroubů. Cena včetně dopravy, výnosu a montáže.</t>
  </si>
  <si>
    <t>B 108 Šatna - vstupní prostor do kuchyně a výtvarné výchovy</t>
  </si>
  <si>
    <t>Skříň na batohy</t>
  </si>
  <si>
    <t>Skříň pro odkládání batohů. Skříň s 8 odkládacími boxy o vnitřním rozměru cca š x v x h 390 x 400 x 300 mm. Rožměr skříně š x v x h 850 x 1800 x 320 mm. Sestava je na spodní straně kryta soklem, který je nasazen na výškově nastavitelných nohách. Sokl je polepen okopovým plechem po celé své délce (včetně boků) bez napojení, dekor broušený nerez. Skříň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vcelku.Cena včetně dopravy, výnosu a montáže.</t>
  </si>
  <si>
    <t>Pracovní činnosti Kuchyně B1.09</t>
  </si>
  <si>
    <t>Židle ke stolu</t>
  </si>
  <si>
    <t>Židle je vyrobena z kovové čtyřnohé konstrukce a plastového skořepinového sedáku. Židle je stohovatelná min. 5 ks na. Konstrukce je ohýbána a svařována z kovového profilu o průřezu: 22 mm trubka  s minimální tloušťkou stěny 2,5mm. Konstrukce je povrchově ošetřena práškovým vypalovacím lakem v odstínu RAL. Na spodní straně konstrukce jsou plastové zátky s kloubovou částí opatřenou filcem. Při dosedu se zátka nohou nastaví kolmo k podlaze a nehrozí tak poškození podlahové krytiny. Židli tvoří jednodílný sedák s opěrákem, který má kruhový otvor v opěradle pro jednoduché uchopení. Plast je polypropylenový, se vzduchovým polštářem, snadno omyvatelný, s jemnou strukturou bez horní perforace a drážek. Velikost 6. Možnost výběru z více barev - alespoň 7. Certifikováno dle EU ČSN EN 1729 - Židle a stoly pro vzdělávací instituce. Certifikát je povinný výrobce na vyžádání předložit. Cena včetně dopravy a výnosu.</t>
  </si>
  <si>
    <t>Stůl jídelní</t>
  </si>
  <si>
    <t>Obdélníkový stůl vyrobený z kovové konstrukce a odolné desky. Konstrukce je svařena z kovových profilů o průřezu: 30x30 mm jekl nebo 38 mm trubka, 40 x 20 mm jekl, všechny s tloušťkou stěny min. 2 mm. Konstrukce je povrchově ošetřena práškovým vypalovacím lakem v odstínu RAL. Deska o celkové tloušťce 25 mm je vyrobena z oboustranně laminované dřevotřískové desky HPL laminátem o tloušťce min. 1,5 mm, ABS hrany o tloušťce min. 2 mm jsou lepeny voděodolným polyuretanovým lepidlem. Rozměry š x v h 1200 x 760 x 800 mm. Cena včetně dopravy a výnosu.</t>
  </si>
  <si>
    <t>Koše na tříděný odpad</t>
  </si>
  <si>
    <t xml:space="preserve">Sestava odpadkových košů (tříděný odpad). Koš, včetně rámu i víka je vyroben z pevného, nárazuvzdorného technického plastu (ABS). Vyjímatelný plastový vnitřní koš má obsah 38 litrů. Sestavu tvoří 1x základní část, ke které jsou připevněné 3x přídavné části. Každá část má barevné rozlišovací polepy víka koše. Rozměry š x v x h základní část min. 350 x 550 x 390 mm, přídavná část min. 305 x 550 x 390 mm. Cena včetně dopravy, výnosu a montáže. </t>
  </si>
  <si>
    <t>Skříň pro koše na tříděný odpad s roletami</t>
  </si>
  <si>
    <t>Skříň s roletami a mezistěnou, 5x police, dole otevřená nika pro koše, nahoře 2x vložená výsuvná roleta -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4x výškově nastavitelná police a mezistěna. Celohliníková eloxovaná roleta s šířkou lamely min. 20mm má hladký chod, vertikální posun, uzamykatelná. Skříň je přizpůsobena na uložení Notebooku a jeho propojení s interaktivní tabulí a reproduktory.  Skříň má rektifikační nohy. Rozměry š x v x h 1350 x 2000 x 450 mm. Cena včetně dopravy, výnosu a montáže.</t>
  </si>
  <si>
    <t>Skříňka dolní 120, pro osazení dřezu</t>
  </si>
  <si>
    <t>Skříň policová, 2x dveře - tlumený dotah, výškově stavitelné soklové nohy, kovová úchytka. Je vyrobená z oboustranně laminované dřevotřískové desky tloušťky 19 mm, ABS hrany o tloušťce min. 2 mm na pohledových hranách a min. 1 mm na nepohledových jsou lepeny voděodolným polyuretanovým lepidlem. Korpus je lepený a dodáván vcelku. Rozměry š x v x h 1200 x 820 x 560 mm. Rozměr vč. dveří a nožiček. Cena včetně dopravy, výnosu a montáže.</t>
  </si>
  <si>
    <t>Dveře na myčku nádobí</t>
  </si>
  <si>
    <t>Dveře pro myčku nádobí s kovovvou úchytkou vyrobené z oboustranně laminované dřevotřískové desky tloušťky 19 mm, ABS hrany o tloušťce min. 2 mm jsou lepeny voděodolným polyuretanovým lepidlem. Rozměry dle dodávané myčky nádobí cca š x v x h 600 x 720 x 19 mm. Cena včetně dopravy a montáže.</t>
  </si>
  <si>
    <t>Skříňka dolní zásuvková 60</t>
  </si>
  <si>
    <t>Skříň zásuvková, 3x plechová zásuvka - tlumený dotah (1x nízká, 2x vysoká), výškově stavitelné soklové nohy, záda, kovové úchytky.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Rozměry š x v x h 600 x 820 x 560 mm. Rozměr vč. dveří a nožiček. Cena včetně dopravy, výnosu a montáže.</t>
  </si>
  <si>
    <t>Skříňka dolní pro troubu 60</t>
  </si>
  <si>
    <t>Skříň pro vestavnou troubu a varnou desku, 1x nízká plechová zásuvka s tlumením, výškově stavitelné soklové nohy, záda, kovové úchytky. Je vyrobená z oboustranně laminované dřevotřískové desky tloušťky 19 mm, ABS hrany o tloušťce min. 2 mm na pohledových hranách a min. 1 mm na nepohledových jsou lepeny voděodolným polyuretanovým lepidlem. Skříň má záda za zásuvkovou částí z oboustranně laminované dřevotřískové desky tloušťky 12 mm vsazené v drážce. Korpus je lepený a dodáván vcelku. Rozměry š x v x h 600 x 80 x 560 mm. Rozměr vč. dveří a nožiček. Cena včetně dopravy, výnosu a montáže.</t>
  </si>
  <si>
    <t>Skříň vysoká pro vestavnou mikrovlnnou troubu</t>
  </si>
  <si>
    <t>Skříň pro vestavnou mikrovlnnou troubu, 2x dveře, výškově stavitelné soklové nohy, kovové úchytky. Je vyrobená z oboustranně laminované dřevotřískové desky tloušťky 19 mm, ABS hrany o tloušťce min. 2 mm na pohledových hranách a min. 1 mm na nepohledových jsou lepeny voděodolným polyuretanovým lepidlem. Korpus je lepený a dodáván vcelku. Minimální rozměry š x v x h 600 x 2050 x 560 mm. Rozměr vč. dveří a nožiček. Cena včetně dopravy, výnosu a montáže.</t>
  </si>
  <si>
    <t>Skříňka vysoká pro vestavnou lednici</t>
  </si>
  <si>
    <t>Skříň pro vestavnou lednici, 1x dveře, výškově stavitelné soklové nohy, kovová úchytka. Je vyrobená z oboustranně laminované dřevotřískové desky tloušťky 19 mm, ABS hrany o tloušťce min. 2 mm na pohledových hranách a min. 1 mm na nepohledových jsou lepeny voděodolným polyuretanovým lepidlem. Korpus je lepený a dodáván vcelku. Minimální rozměry š x v x h 600 x 2050 x 560 mm. Rozměr vč. dveří a nožiček. Cena včetně dopravy, výnosu a montáže.</t>
  </si>
  <si>
    <t>Horní skříňka 60 levá</t>
  </si>
  <si>
    <t>Skříň policová, 1x dveře levé - tlumený dotah, 1x police, záda, kovová úchytka.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Rozměry š x v x h 600 x 550 x 350 mm. Rozměr vč. dveří. Cena včetně dopravy, výnosu a montáže.</t>
  </si>
  <si>
    <t>Horní skříňka 60 pravá</t>
  </si>
  <si>
    <t>Skříň policová, 1x dveře pravé - tlumený dotah, 1x police, záda, kovová úchytka.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Rozměry š x v x h 600 x 550 x 350 mm. Rozměr vč. dveří. Cena včetně dopravy, výnosu a montáže.</t>
  </si>
  <si>
    <t>Pracovní deska</t>
  </si>
  <si>
    <t>Pracovní deska tloušťky 38 mm se zaoblenou hranou. Solid Surface - "umělý kámen" na bázi PMMA a minerál bauxitu, vyhovující mezinárodní normě DIN EN ISO 846. Minimální nasákovost, stálobarevnost a odolnost proti barvivům s indexem šíření plamene &lt;25. Probarvení umělého kamene identické v celém průřezu. V pracovní desce je bezespárově  vytvořený 2x dřez se splavnou plochou barevně a materiálově identické s deskou, dále vyfrézovaný 2x otvor pro varnou desku. Deska je ke stěně se zvýšenou hranou zabraňující zatékání za desku, napojení k desce je zaoblené bezespárové, barevně a materiálově identické s barvou desky. Rozměr š x v x h 4245 x 38 x 600 mm. Cena včetně dopravy, výnosu a montáže.</t>
  </si>
  <si>
    <t>Pracovní deska 2</t>
  </si>
  <si>
    <t>Pracovní deska tloušťky 38 mm se zaoblenou hranou. Solid Surface - "umělý kámen" na bázi PMMA a minerál bauxitu, vyhovující mezinárodní normě DIN EN ISO 846. Minimální nasákovost, stálobarevnost a odolnost proti barvivům s indexem šíření plamene &lt;25. Probarvení umělého kamene identické v celém průřezu. V pracovní desce je bezespárově  vytvořený 2x dřez se splavnou plochou barevně a materiálově identické s deskou, dále vyfrézovaný 2x otvor pro varnou desku. Deska je ke stěně se zvýšenou hranou zabraňující zatékání za desku, napojení k desce je zaoblené bezespárové, barevně a materiálově identické s barvou desky. Rozměr š x v x h 4823 x 38 x 600 mm. Cena včetně dopravy, výnosu a montáže.</t>
  </si>
  <si>
    <t>Sokly</t>
  </si>
  <si>
    <t>Sokly pro skříňové sestavy kuchyně. Vyrobené z oboustranně laminované dřevotřískové desky tloušťky min. 18 mm, ABS hrany o tloušťce min. 2 mm na pohledových hranách a min. 1 mm na nepohledových jsou lepeny voděodolným polyuretanovým lepidlem. Rozměry š x v x h 1x  4200 x 100 x 19 mm, 1x 6000 x 100 x 19 mm. Pod spotřebiči (lednice, vestavné trouby) vyfrézované otvory pro větrací mřížky. 3x hliníková větrací mřížka součástí dodávky. Rozměr mřížky min. š x v 400 x 80 mm. Cena včetně dopravy a montáže.</t>
  </si>
  <si>
    <t>Boční krytí dolní</t>
  </si>
  <si>
    <t>Boční krytí dolních skříněk vyrobené z oboustranně laminované dřevotřískové desky tloušťky min. 18 mm, ABS hrany o tloušťce min. 2 mm jsou lepeny voděodolným polyuretanovým lepidlem. Rozměry š x v x h 600 x 820 x 18 mm. Cena včetně dopravy a montáže.</t>
  </si>
  <si>
    <t>Boční krytí horní</t>
  </si>
  <si>
    <t>Boční krytí horních skříněk vyrobené z oboustranně laminované dřevotřískové desky tloušťky min. 18 mm, ABS hrany o tloušťce min. 2 mm jsou lepeny voděodolným polyuretanovým lepidlem. Rozměry š x v x h 350 x 550 x 18 mm. Cena včetně dopravy a montáže.</t>
  </si>
  <si>
    <t>Boční krytí ke stěně</t>
  </si>
  <si>
    <t>Boční krytí ke stěně vyrobené z oboustranně laminované dřevotřískové desky tloušťky min. 18 mm, ABS hrany o tloušťce min. 2 mm jsou lepeny voděodolným polyuretanovým lepidlem. Minimální rozměry š x v x h 100 x 2050 x 18 mm. Cena včetně dopravy a montáže.</t>
  </si>
  <si>
    <t>Boční krytí k vysokým skříním</t>
  </si>
  <si>
    <t>Boční krytí k vysokým skříním vyrobené z oboustranně laminované dřevotřískové desky tloušťky min. 18 mm, ABS hrany o tloušťce min. 2 mm jsou lepeny voděodolným polyuretanovým lepidlem. Minimální rozměry š x v x h 600 x 1230 x 18 mm. Cena včetně dopravy a montáže.</t>
  </si>
  <si>
    <t>Horní deska na vysoké skříně</t>
  </si>
  <si>
    <t>Deska na vysoké skříně vyrobená z oboustranně laminované dřevotřískové desky tloušťky min. 18 mm, ABS hrany o tloušťce min. 2 mm jsou lepeny voděodolným polyuretanovým lepidlem. Minimální rozměry š x v x h 1300 x 18 x 600 mm. Cena včetně dopravy a montáže.</t>
  </si>
  <si>
    <t>Horní deska nad horní skříně</t>
  </si>
  <si>
    <t>Deska nad horní skříně vyrobená z oboustranně laminované dřevotřískové desky tloušťky min. 18 mm, ABS hrany o tloušťce min. 2 mm jsou lepeny voděodolným polyuretanovým lepidlem. Minimální rozměry š x v x h 1245 x 18 x 350 mm. Cena včetně dopravy a montáže.</t>
  </si>
  <si>
    <t>Horní deska nad horní skříně 2</t>
  </si>
  <si>
    <t>Deska nad horní skříně vyrobená z oboustranně laminované dřevotřískové desky tloušťky min. 18 mm, ABS hrany o tloušťce min. 2 mm jsou lepeny voděodolným polyuretanovým lepidlem. Minimální rozměry š x v x h 1845 x 18 x 350 mm. Cena včetně dopravy a montáže.</t>
  </si>
  <si>
    <t>Horkovzdušná trouba</t>
  </si>
  <si>
    <t>Horkovzdušná trouba. 7 fukcí + čištění, kapacita 60 litrů, energetická třída A, elektronické ovládání, display + 2x ovládací knoflíky, dvířka s dvojitým sklem (studená dvířka). Příslušenství: 2x chromované závěsné boční rošty, 2x hluboké smaltované plechy, 1x chromovaný rošt do plechu, napětí: 220 - 240 V. Rozměr š x v x h 595 x 595 x 565 mm. Cena včetně dopravy a instalace do nábytku.</t>
  </si>
  <si>
    <t>Sklokeramická varná deska</t>
  </si>
  <si>
    <t>Sklokeramická varná deska dvouplotýnková. Dvě varné zóny. Jednoduchý výběr vybrané varné zóny, stupně výkonu a dodatečných funkcí. Elegantní design s fazetou vpředu a vzadu a bočními nerez profily. Funkce zrychlení doby uvedení do varu až o 20%. Timer s funkcí vypnutí varné zóny: automaticky vypne varnou zónu po uplynutí nastavené doby vaření. Dvě varné zóny z toho jedna dvouokruhová. 17 stupňů výkonu. Rozměry š x h 306 x 527 mm. Cena včetně dopravy, výnosu a instalace do pracovní desky.</t>
  </si>
  <si>
    <t>Myčka nádobí</t>
  </si>
  <si>
    <t>Myčka nádobí. Výškově nastavitelný horní koš: nabízí extra místo, zvláště pro vysoké nádobí. InfoLight: červené světlo promítané na zem informuje, zda je myčka zapnuta nebo vypnuta. AquaStop: 100% ochrana před škodami způsobenými vodou, garantovaná po celou dobu životnosti spotřebiče. Ochrana skla: jemné zacházení se sklenicemi a choulostivým nádobím. Dětská pojistka: zabrání nechtěnému otevření myčky během průběhu mytí. Rozměry spotřebiče (V x Š x H): 81.5 x 59.8 x 55 cm. Cena včetně dopravy a instalace do nábytku.</t>
  </si>
  <si>
    <t>Odsavač par</t>
  </si>
  <si>
    <t>Komínový odsavač par. Enegretická třída C, 3 stupně výkonu, skleněná vertikální deska s integrovaným dotykovým ovládacím panelem. Rozměry š x v x h 900 x 382+400 až 790 x 430 mm. Cena včetně dopravy a montáže na stěnu.</t>
  </si>
  <si>
    <t>Vestavěná lednice</t>
  </si>
  <si>
    <t>Vysoká vestavěná lednice. Vnitřní objem 301 litrů, energetická třída A+, 6 Polic z bezpečnostního skla, 2 Zásuvky na zeleninu (Z toho 1 zásuvka s regulací vlhkosti), 6 Přihrádek ve dveřích, 1 Přihrádka Multibox na mléčné výrobky ve dveřích, Zásobník na vejce, LED osvětlení ze stropu, chromový držák na lahve. Rozměry š x v x h 540 x 1720 x 545 mm. Cena včetně dopravy, výnosu a montáže do nábytku.</t>
  </si>
  <si>
    <t>Vestavěná mikrovlnná trouba</t>
  </si>
  <si>
    <t>Vestavěná mikrovlnná trouba. Mikrovlnný ohřev + gril, časovač, rychlý start, váhové rozmražování, skleněný talíř 315 mm, kapacita 25 litrů, senzorové ovládání s displejem. Rozměr š x v x h 595 x 388 x 400 mm. Cena včetně dopravy, výnosu a montáže do nábytku.</t>
  </si>
  <si>
    <t>Stojánková vodovodní směšovací bateie</t>
  </si>
  <si>
    <t xml:space="preserve">Stojánková vodovodní směšovací bateie. Bez sprchy. Barva chrom. Otočná páková baterie o 360°, keramická kartuš, rozměry v x h 332 x 192 mm. </t>
  </si>
  <si>
    <t>Sklad výtvarné výchovy a kuchyně B1.10</t>
  </si>
  <si>
    <t>Stůl pro řezačku papíru a skladování formátů papíru A1</t>
  </si>
  <si>
    <t>Stůl složený ze spodních skříní a odolné pracovní desky. 3x skříň otevřený regál s policemi.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5x výškově nastavitelná police. Skříň má rektifikační nohy. Rozměry skříně š x v x h 900 x 820 x 650 mm. Deska je vyrobená z oboustranně laminované dřevotřískové desky HPL laminátem o tloušťce min. 1,5 mm, ABS hrany min. 2 mm lepené voděodolným polyuretanovým lepidlem. Rozměr desky š x v x h 2705 x 655 x 25mm. Sestava stolu je spolu pevne spojena. Cena včetně dopravy, výnosu a montáže.</t>
  </si>
  <si>
    <t>Skříň otevřený regál, 5x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4x výškově nastavitelná police, podpěrné kolíčky se zajištěním proti vysunutí polic. Skříň má rektifikační nohy. Rozměry š x v x h 700 x 1850 x 500 mm. Cena včetně dopravy, výnosu a montáže.</t>
  </si>
  <si>
    <t>Nástavec otevřený regál, 2x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2x výškově nastavitelná police, podpěrné kolíčky se zajištěním proti vysunutí police. Rozměry š x v x h 700 x 750 x 500 mm. Cena včetně dopravy, výnosu a montáže.</t>
  </si>
  <si>
    <t>Skříň dvouveřová s mezistěnou, 10x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Skříň má rektifikační nohy, dveřní závěsy s úhlem otevření 110°, celokovové úchytky.. Rozměry š x v x h 950 x 1850 x 500 mm. Cena včetně dopravy, výnosu a montáže.</t>
  </si>
  <si>
    <t>Učebna chemie B2.05</t>
  </si>
  <si>
    <t>Katedra učitele a demonstrační stůl s výklopem pro monitor 27" a méně + klávesnici a myš, vč. baterie. Pracovní deska demonstračního stolu, výlevka a deska katedry (včetně desky výklopu pro monitor) je pohledově bezespárově vyrobena z materiálu Solid Surface - "umělý kámen" na bázi PMMA a minerál bauxitu, vyhovující mezinárodní normě DIN EN ISO 846. Minimální nasákovost, stálobarevnost a odolnost proti barvivům s indexem šíření plamene &lt;25. Probarvení umělého kamene identické v celém průřezu. Demonstrační stůl uzpůsobený pro maximální flexibilitu a možnosti prezentovat. Odolná pracovní plocha a konstrukce spodních skříněk umožňují instalaci jakýchkoliv rozvodů a také případné napojení na stávající. Skříňky jsou s dnem, které slouží pro možnost vést rozvody do potřebných míst a z nich se napojovat dál. Deska stolu je osazena směšovací pákovou baterií. Sestava spodních skříněk je tvořena skříní š-630 mm uzpůsobenou pro osazení dřezu, baterie, vodovodního a odpadového potrubí, dále 1x policová skříň š- 630 mm uzpůsobenou pro případné osazení plynové bomby, skříň s min. 1x nastavitelnou policí, dále 1x policová skříň š- 630 mm s min. 1x nastavitelnou policí, dále skříň š-650 mm uzpůsobená pro osazení AV techniky, zásuvek, vypínačů a ovládání. Všechny skříně na zadní straně překrývá plát vyrobený z oboustranně laminované dřevotřískové desky o tl. 19 mm s ABS hranou tl. 2 mm, lepenou voděodolným PUR lepidlem. Plát je osazen 4 kusy větracích mřížek z eloxovaného hliníku tak, aby bylo zajištěno správné odvětrávání skříně s plynem a skříně s elektoinstalacemi. Demonstrační stůl tvoří i kateda učitele o rozměrech šířka 900 x hloubka 700 x výška 832 mm (bez pracovní desky), která je osazená výklopným mechanismem pro monitor, klávesnici a myš. V případě nečinnosti je možné monitor, klávesnici a myš sklopit do stolu z důvodu získání rovné pracovní plochy bez překážek.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bez použití šroubů. Všechny dvířka mají trojcestné zámky, celokovové úchytky. Celkový rozměr stolu š x v x h 3440 x 857 x 705 mm. Cena včetně dopravy a montáže.</t>
  </si>
  <si>
    <t>Digestoř, sestava</t>
  </si>
  <si>
    <t>Sestava s možností uchycení k pracovnímu stolu je určena pro 1 pracoviště s požadavkem na průtok vzduchu do 150 m3/h. Používá se pro odsávání výparů ve školních, chemických, laboratořích. Sestava se skládá z polohovatelného odsávacího ramene Ø75mm délka 1,1m s integrovanou klapkou pro regulaci průtoku a odsávací minidýzou, konzole pro uchycení ke stolu, mimořádně tichého ventilátoru 120W 220V/50Hz s tyristorem pro plynulou regulaci otáček, kombinovaného filtru (částice, plyn, HEPA), systémem redukcí a spojek s propojovací hadicí Ø100mm dékly 3m. Hmotnost filtru a ventilátoru je cca 8kg. Cena včetně dopravy, výnosu a sestavení.</t>
  </si>
  <si>
    <t>Stůl laboratoře pro 2 studenty</t>
  </si>
  <si>
    <t xml:space="preserve">Stůl s odolnou deskou a kabelovým kanálem. Kanál má uzamykatelnou výklopnou desku. Po odklopení desky se odkryje kanál po celé šíři stolu. Kanál je připraven pro rozvody silno a sloboproudu, které mohou vést do kanálu nohou stolu z podlahy. Mezi deskou stolu a kanálu je měkká guma pro možnost vedení kabelů do kanálu aniž by byly poškozeny a deska se tak dala zavřít. Možnost kotvení do podlahy. Deska vyrobena z oboustranně laminované dřevotřísky HPL laminátem tl. min. 1,5 mm, olepena ABS hranou tl. min. 5 mm na vnějších hranách a 2 mm na straně s těsnící gumou. Hrany lepeny voděodolným PUR lepidlem. Konstrukce stolu: nohy z plochooválných ocelových profilů 80x25 mm, spodní horizontální část podnože je tulelový profil 55x35, který má v sobě otvor pro rozvedení elektra svislím profilem, zakončený rektifikačními zátkami standardně v odstínu RAL 7040. Rám pod deskou z čtvercových profilů 30x30 mm, tl. plechu všech profilů min. 2 mm. Podnož lakována práškovým lakem v odstínech RAL. Rozměry š x v x h 1400 x 760 x 650. Stoly dodávány včetně zdroje pro elektrozámky. Cena včetně dopravy a montáže.  </t>
  </si>
  <si>
    <t>Skříň čtyřdveřová s mezistěnou, 7x police, uzamykatelná, dole plné dveře - trojcestný zámek, nahoře skleněné dveře na hliníkovém pojezdu - uzamykatelné.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Skleněné dveře vyrobené z bezpečnostního skla o tl. min 4 mm. Skříň má rektifikační nohy, dveřní závěsy s úhlem otevření 110°, celokovové úchytky.. Rozměry š x v x h 800 x 2000 x 500 mm. Cena včetně dopravy, výnosu a montáže.</t>
  </si>
  <si>
    <t>Skříň na ukládání pomůcek 2</t>
  </si>
  <si>
    <t>Skříň čtyřdveřová s mezistěnou, 7x police, uzamykatelná, dole plné dveře - trojcestný zámek, nahoře skleněné dveře na hliníkovém pojezdu - uzamykatelné.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Skleněné dveře vyrobené z bezpečnostního skla o tl. min 4 mm. Skříň má rektifikační nohy, dveřní závěsy s úhlem otevření 110°, celokovové úchytky. Rozměry š x v x h 900 x 2000 x 500 mm. Cena včetně dopravy, výnosu a montáže.</t>
  </si>
  <si>
    <t>Nástavec skříně pro ukládání pomůcek 2</t>
  </si>
  <si>
    <t>Skříň dvouveřová s mezistěnou, 4x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4x výškově nastavitelná police. Skříň má rektifikační nohy, dveřní závěsy s úhlem otevření 110°, celokovové úchytky. Na soklu skříně je kovové vedení pro interiérový žebřík vyrobené z profilu 38 mm trubka s povrchovou úpravou vypalovacím práškovým lakem. Rozměry š x v x h 900 x 850 x 500 mm. Cena včetně dopravy, výnosu a montáže.</t>
  </si>
  <si>
    <t>Kabinet B2.06</t>
  </si>
  <si>
    <t>Skříň dvoudveřová s mezistěnou, 1x šatní tyč, 5x police,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oválná šatní tyč, 1x pevná a 4x výškově nastavitelná police. Skříň má rektifikační nohy, dveřní závěsy s úhlem otevření min. 110°, celokovové úchytky. Rozměry š x v x h 950 x 1850 x 600 mm.  Cena včetně dopravy, výnosu a montáže.</t>
  </si>
  <si>
    <t>Skříň dvouveřová s mezistěnou, 10x police, uzamykatelná, dole plné dveře, nahoře otevřený regál.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Skříň má rektifikační nohy, dveřní závěsy s úhlem otevření 110°, celokovové úchytky. Rozměry š x v x h 950 x 1850 x 600 mm. Cena včetně dopravy, výnosu a montáže.</t>
  </si>
  <si>
    <t>Kulatý stůl vyrobený z kovové konstrukce a desky. Konstrukce je svařena z kovových profilů o průřezu: 30x30 mm jekl nebo 38 mm trubka, 40 x 20 mm jekl, všechny s tloušťkou stěny min. 2 mm. Konstrukce je povrchově ošetřena práškovým vypalovacím lakem v odstínu RAL. Deska z oboustranně laminované dřevotřískové desky o tloušťce 22 mm, ABS hrany o tloušťce min. 2 mm jsou lepeny voděodolným polyuretanovým lepidlem. Rozměry průměr 900 mm, výška 760. Cena včetně dopravy a výnosu.</t>
  </si>
  <si>
    <t>Nástěnka textilní š-2000 x v-1000 mm, tmavě šedý potah se zvýšenou požární odolností. Jádro tvořené hobrou min. síly 12 mm s podkladovou překližkou. Rám nástěnky je tvořen profilem z přírodního eloxovaného hliníku v rozích opatřen bezpečnostními koncovkami. Cena včetně dopravy a montáže.</t>
  </si>
  <si>
    <t>Sklad, kabinet chemie B2.07</t>
  </si>
  <si>
    <t>Obdélníkový stůl vyrobený z kovové konstrukce a desky. Konstrukce je svařena z kovových profilů o průřezu: 30x30 mm jekl nebo 38 mm trubka, 40 x 20 mm jekl, všechny s tloušťkou stěny min. 2 mm. Konstrukce je povrchově ošetřena práškovým vypalovacím lakem v odstínu RAL. Deska z oboustranně laminované dřevotřískové desky o tloušťce 22 mm, ABS hrany o tloušťce min. 2 mm jsou lepeny voděodolným polyuretanovým lepidlem. Rozměry š x v h 800 x 760 x 800 mm. Cena včetně dopravy a výnosu.</t>
  </si>
  <si>
    <t>Skříň dvoudveřová,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Skříň má rektifikační nohy, dveřní závěsy s úhlem otevření 110°.  Rozměry š x v x h 800 x 820 x 500 mm. Cena včetně dopravy, výnosu a montáže.</t>
  </si>
  <si>
    <t>Podstavná lednice pod desku. 3x odkládací plocha z bezpečnostního skla, z toho 2x výškově nastavitelné. Velká výsuvná přhrádka na drobné potraviny. 2x Box - transparentní zásuvky s vlnitým dnem, ideální pro skladování ovoce a zeleniny. 3x odkládacích přihrádka ve dveřích. Speciální držák na lahve. LED osvětlení. Výškově nastavitelné nožičky vpředu. Závěs dveří vpravo nebo vlevo, volitelný. Rozměry spotřebiče (V x Š x H) : 820x598x548 mm. Cena včetně dopravy, výnosu a montáže.</t>
  </si>
  <si>
    <t>Skříň čtyřdveřová s mezistěnou, 7x police, uzamykatelná, dole plné dveře - trojcestný zámek, nahoře skleněné dveře na hliníkovém pojezdu - uzamykatelné.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Skleněné dveře vyrobené z bezpečnostního skla o tl. min 4 mm. Skříň má rektifikační nohy, dveřní závěsy s úhlem otevření 110°, celokovové úchytky. Rozměry š x v x h 1000 x 2000 x 600 mm. Cena včetně dopravy, výnosu a montáže.</t>
  </si>
  <si>
    <t>Skříň dvoudveřová bez dna, uzamykatelná, plné dveře s falešným soklem. Je vyrobená, včetně zad, z oboustranně laminované dřevotřískové desky tloušťky 19 mm, ABS hrany o tloušťce min. 2 mm na pohledových hranách a min. 1 mm na nepohledových jsou lepeny voděodolným polyuretanovým lepidlem. Korpus je lepený a dodáván vcelku. Dveřní závěsy s úhlem otevření min. 165°, celokovové úchytky.. Rozměry š x v x h 1000 x 2000 x 600 mm. Cena včetně dopravy, výnosu a montáže.</t>
  </si>
  <si>
    <t>Nástavec dvoudveřový s mezistěnou, 2x police, uzamykatelný. Je vyrobený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výškově nastavitelná police. Dveřní závěsy s úhlem otevření 110°, celokovové úchytky.. Rozměry š x v x h 1000 x 800 x 600 mm. Cena včetně dopravy, výnosu a montáže.</t>
  </si>
  <si>
    <t>Ostrůvek složený ze 6x skříně se zásuvkami a z odolné desky. Korpus skříní je vyrobený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každé skříně je 5x zásuvka na kovovém kuličkovém 100% výsuvu. Rozměry skříňí š x v x h 800 x 825 x 550 mm. Skříně mají rektifikační nohy. Deska s tloušťkou min. 25 mm je naložená přes boky a dveře, je vyrobená z oboustrnně laminované dřevotřískové desky s HPL laminátem o tl min. 1,5 mm. ABS hrany min. 2 mm lepeny voděodolným polyuretanovým lepidlem. Rozměry sestavy ostrůvku š x v x h 2400 x 850 x 1140 mm. Cena včetně dopravy, výnosu a montáže.</t>
  </si>
  <si>
    <t>Sklad chemie B2.10</t>
  </si>
  <si>
    <t>Skříň na ukládání chemických látek</t>
  </si>
  <si>
    <t>Skříň na uskladnění chemikálií. Skříň je určena na uskladnění nebezpečných kaplin a chemikálií, s vaničkami na zachycení unikajících kapalin a perforovanými dveřmi, které jsou zamykací dvoubodovým cylinrickým zámkem. Skříň je standardně vybavena 4 přestavitelnými policemi ve tvaru vaničky s robustním perforovaným pozinkovým roštem a jednou hlubší vaničkou na dně skříně bez roštu. Nosnost korpusu 300 kg, nosnost polic 60 kg. Možnost barevného provedení. Lakování v odstínech RAL. Vnější rozměry š x v x h 950 x 1950 x 500 mm. Cena včetně dopravy, výnosu a instalace.</t>
  </si>
  <si>
    <t>Skříň vysoká, policová, uzamykatelná</t>
  </si>
  <si>
    <t>Skříň dvouveřová, uzamykatelná, plné dveře, 5x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4x výškově nastavitelná police. Skříň má rektifikační nohy, dveřní závěsy s úhlem otevření 110°. Rozměry š x v x h 950 x 1950 x 500 mm. Cena včetně dopravy, výnosu a montáže.</t>
  </si>
  <si>
    <t>Nástavec skříně, uzamykatelný</t>
  </si>
  <si>
    <t>Skříň dvouveřová, 2x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výškově nastavitelná police. Skříň má rektifikační nohy, dveřní závěsy s úhlem otevření 110°, trojcestné zámky. Rozměry š x v x h 950 x 750 x 500 mm. Cena včetně dopravy, výnosu a montáže.</t>
  </si>
  <si>
    <t>Skříň vysoká, policová, otevřený regál</t>
  </si>
  <si>
    <t>Skříň otevřený regál s mezistěnou, 10x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8x výškově nastavitelná police. Skříň má rektifikační nohy. Rozměry š x v x h 950 x 1950 x 500 mm. Cena včetně dopravy, výnosu a montáže.</t>
  </si>
  <si>
    <t>Nástavec skříně policový, otevřený regál</t>
  </si>
  <si>
    <t>Jazyková učebna B2.13</t>
  </si>
  <si>
    <t>Stůl jazykové učebny pro 4 žáky.</t>
  </si>
  <si>
    <r>
      <rPr>
        <sz val="10"/>
        <color rgb="FF000000"/>
        <rFont val="Calibri"/>
        <family val="2"/>
      </rPr>
      <t>Stůl jazykové laboratoře pro 4 studenty přizpůsobený pro osazení techniky jazykové laboratoře. Půdorysné roz</t>
    </r>
    <r>
      <rPr>
        <sz val="10"/>
        <rFont val="Calibri"/>
        <family val="2"/>
      </rPr>
      <t xml:space="preserve">měry stolu 1400 × 1400 </t>
    </r>
    <r>
      <rPr>
        <sz val="10"/>
        <color rgb="FF000000"/>
        <rFont val="Calibri"/>
        <family val="2"/>
      </rPr>
      <t xml:space="preserve">mm se zkosenými hranami o délce 375mm, výška stolové desky 760 mm. Uprostřed stolu umístěn box o rozměrech š x v x h 440 × 440 × 272mm. Horní část boxu uzamykatelná s možností umístění technologie jazykové laboratoře dovnitř boxu. 8× kabelová průchodka pro napojení PC pod deskou stolu a monitoru na desce stolu.  Konstrukce nábytku je z oboustranně laminované dřevotřískové desky tloušťky min. 19 mm. Pracovní deska tloušťky min. 23,6 mm je z oboustranně laminované dřevotřískové desky HPL laminátem. Pohledové hrany jsou lepeny min. 2 mm ABS hranou, nepohledové min. 1 mm ABS hranou, lepeny jsou voděodolným PUR lepidlem. Včetně 4x výsuvné desky pro PC klávesnici vyrobené z oboustranně laminované dřevotřískové desky tloušťky min. 19 mm s ABS hranou min. 2 mm a z kuličkového výsuvu se 100% výsuvem. Deska má zarážky proti pádu klávesnice. Montováno pod stolovou desku, rozměry min. š x v x h 530 x 80 x 300 mm. Cena včetně dopravy, výnosu a montáže. </t>
    </r>
  </si>
  <si>
    <t>Učitelský stůl</t>
  </si>
  <si>
    <t>Katedra profesora jazykové laboratoře, přizpůsobena pro osazení techniky jazykové laboratoře a PC. Vnější rozměry katedry š x v x h 1600 × 680 × 760 mm, 2× kabelová průchodka. V pravé části katedry umístěna uzamykatelná skříňka na soklu o vnitřních rozměrech š x v x h 510 × 632 × 688 mm. Skříňka vybavena nasávacím otvorem v čele dvířek a otvorem v horní části pro odvedení teplého vzduchu (krytí otvorů perforovaným plechem/mřížkou). V levé části katedry umístěna skříňka s 3× polohovatelnou policí. Prostor mezi skříňkami vybaven falešnými uzamykatelnými zády pro možnost umístění interface jazykové laboratoře. Vytvořený propoj mezi prostorem uzamykatelné skříňky a falešnými zády. Konstrukce nábytku je z oboustranně laminované dřevotřískové desky tloušťky min. 19 mm. Pracovní deska tloušťky min. 23,6 mm je z oboustranně laminované dřevotřískové desky HPL laminátem. Pohledové hrany jsou lepeny min. 2 mm ABS hranou, nepohledové min. 1 mm ABS hranou, lepeny jsou voděodolným PUR lepidlem. Cena včetně dopravy a montáže.</t>
  </si>
  <si>
    <t>Skříň čtyřdveřová s mezistěnou, 7x police, uzamykatelná, dole plné dveře - trojcestný zámek, nahoře skleněné dveře na hliníkovém pojezdu - uzamykatelné.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Skleněné dveře vyrobené z bezpečnostního skla o tl. min 4 mm. Skříň má rektifikační nohy, dveřní závěsy s úhlem otevření 110°, celokovové úchytky. Rozměry š x v x h 1000 x 2000 x 500 mm. Cena včetně dopravy, výnosu a montáže.</t>
  </si>
  <si>
    <t>Skříň dvoudveřová,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Skříň má rektifikační nohy, dveřní závěsy s úhlem otevření 110°, celokovové úchytky.  Rozměry š x v x h 800 x 850 x 500 mm. Cena včetně dopravy, výnosu a montáže.</t>
  </si>
  <si>
    <t>Skříň nízká s plastovými boxy</t>
  </si>
  <si>
    <t>Skříň s plastovými boxy,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32 plastových boxů. Skříň má rektifikační nohy. Rozměry š x v x h 1387 x 850 x 500 mm. Cena včetně dopravy, výnosu a montáže.</t>
  </si>
  <si>
    <t>Krycí plát na nízké skříně</t>
  </si>
  <si>
    <t>Deska nad nízké skříně vyrobená z oboustranně laminované dřevotřískové desky tloušťky min. 22 mm, ABS hrany o tloušťce min. 2 mm jsou lepeny voděodolným polyuretanovým lepidlem. Rozměry š x v x h 2190 x 22 x 525 mm. Cena včetně dopravy, výnosu a montáže.</t>
  </si>
  <si>
    <t>Nástěnka textilní š-1500 x v-1000 mm, tmavě šedý potah se zvýšenou požární odolností. Jádro tvořené hobrou min. síly 12 mm s podkladovou překližkou. Rám nástěnky je tvořen profilem z přírodního eloxovaného hliníku v rozích opatřen bezpečnostními koncovkami. Cena včetně dopravy a montáže.</t>
  </si>
  <si>
    <t>Šatna B 2.14</t>
  </si>
  <si>
    <t>Učebna dílny C2.01</t>
  </si>
  <si>
    <t>Dílenský stůl pro učitele</t>
  </si>
  <si>
    <t>Stůl složený z podstavné konstrukce a odolné desky. Konstrukce celosvařená z kovových profilů o průřezu 60x60 mm (tl. stěny min. 2 mm) se skládá z 4x noha opatřená na spodní části rektifikační zátkou, horizontální výztuž nohou, spojovací horizontální lub přes šířku stolu, podpěrný rám desky. Povrchová úprava konstrukce je vypalovací prášková barva v odstínu RAL. Deska vyrobená z bukové spárovky o síle 40 mm ošetřena olejem, je slepená a dodána v jednom kuse s deskou přídavného stolu.Rozměry desky š x v x h 2700 x 40 x 600 mm. Rozměry stolu š x v x h 1800 x 820 x 600 mm. Cena včetně dopravy a montáže.</t>
  </si>
  <si>
    <t>Přídavný stůl ke stolu učitele</t>
  </si>
  <si>
    <t>Stůl složený z podstavné konstrukce, odolné desky a zásuvkovým kontejnerem. Konstrukce celosvařená z kovových profilů o průřezu 60x60 mm (tl. stěny min. 2 mm) se skládá z 4x noha opatřená na spodní části rektifikační zátkou, horizontální výztuž nohou, spojovací horizontální lub přes šířku stolu, podpěrný rám desky. Povrchová úprava konstrukce je vypalovací prášková barva v odstínu RAL. Deska dodávaná v jednom kuse s deskou dílenského stolu pro učitele. Kontejner s 8x zásuvkou pod deskou stolu je vyrobený z  oboustranně laminované dřevotřískové desky o tl. 19 mm, ABS hrany o tl. 2 mm na pohledových a 1 mm na nepohledových hranách jsou lepené voděodolným PUR lepidlem. Rozměry stolu š x v x h 900 x 820 x 600 mm. Cena včetně dopravy a montáže.</t>
  </si>
  <si>
    <t>Oprava žákovských stolů</t>
  </si>
  <si>
    <t>Oprava stávajících žákovských stolů. Oprava zahrnuje vyrovnání stolů v učebně dílen, spojení vždy 3 kusů stolů, kotvení do podlahy, výměnu pracovní desky a montáž svěráku. Součástí je dodání nové desky, materiál  buková spárovka tl. 40 mm. Deska bude dodána v jednom kuse, povrchová úprva ošetření olejem. Rozměr Desky š x v x h 2700 x 40 x 600 mm. Cena včetně dopravy, výnosu a výše popsaných úkonů.</t>
  </si>
  <si>
    <t>Dílenská stolička</t>
  </si>
  <si>
    <t>Stohovatelná dílenská stolička, obdélníkový sedák se zaoblenými hranami. Materiál sedáku oboustranně laminovaná překližka HPL laminátem min. tl desky 18 + 2x0,8 mm, konstrukce z ocelové trubky průběru 22 mm, síla stěny min. 2 mm. Stohovatelná. Kostrukce lakována práškovou vypalovací barvou. Na spodní straně je stolička vybavena kluzáky s kloubem, které umožňují kolmý kontakt s podlahou a nepoškozují tak její povrch. Rozměry min. š x v x h 400 x 650 x 420 mm. Stolička má podpěry na nohy  ve výšce 100 a 200 mm nad zemí. Cena včetně dopravy a montáže.</t>
  </si>
  <si>
    <t>Stůl se skříněmi s plastovými boxy - sestava</t>
  </si>
  <si>
    <t>Sestavu tvoří 3 skříně s plastovými boxy a odolná deska. Skříň s plastovými boxy,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32 plastových boxů. Skříň má rektifikační nohy. Rozměry jedné skříně š x v x h 1387 x 850 x 500 mm. Deska vyrobená z bukové spárovky o síle 40 mm ošetřena olejem - dodána vcelku. Rozměr desky š x v x h 4170 x 40 x 505 mm. Sestava je pevně kotvena k sobě. Cena včetně dopravy, výnosu a montáže.</t>
  </si>
  <si>
    <t>Police na zeď</t>
  </si>
  <si>
    <t>Police na zeď vyrobená z bukového Multiplexu, ošetřená olejem. Pevné kotvení na zeď pomocí závitových tyčí (nedemontovatelné bez nářadí - neviditelný spoj). Rozměr š x v x h 1387 x 40 x 250 mm. Cena včetně dopravy, výnosu a montáže.</t>
  </si>
  <si>
    <t>Vestavné skříně</t>
  </si>
  <si>
    <t>Vestavné skříně do niky. Rozměr niky š x v x h 2350 x 2620 x 350 mm (rozměr je orientační, nutné přesné doměření před započetím výroby). Konstrukce tvořena sestavou 3 kusů skříně dvouveřové s mezistěnou, 10x police, plné dveře, uzamykatelná a 3x nástavcem s mezistěnou, 2x police. Skříně vyrobené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Skříň má rektifikační nohy. Uvnitř nástavce 2x výškově nastavitelná police. Dveřní závěsy s úhlem otevření 110°, celokovové úchytky. Rozměry skříně š x v x h 750 x 1900 x 350 mm. rozměry nástavce 750 x 700 x 350. Cena včetně dopravy, výnosu a montáže.</t>
  </si>
  <si>
    <t>Krytí sloupů mezi vestavěné skříně</t>
  </si>
  <si>
    <t>Krycí pláty sloupů mezi vestavěnými skříněmi. Krytí je pevně spojeno se skříněmi a tvoří jednu linii.  Krytí je vyrobené z oboustranně laminované dřevotřískové desky tloušťky 19 mm, ABS hrany o tloušťce min. 2 mm jsou lepeny voděodolným polyuretanovým lepidlem. Rozměry š x v x h 500 x 2600 x 19 mm (rozměr je orientační, nutné přesné doměření před započetím výroby). Cena včetně dopravy, výnosu a montáže.</t>
  </si>
  <si>
    <t>Krytí ke stropu nad vestavné skříně</t>
  </si>
  <si>
    <t>Krycí pláty nad vestavěnými skříněmi. Krytí je pevně spojeno se skříněmi a tvoří jednu linii.  Krytí je vyrobené z oboustranně laminované dřevotřískové desky tloušťky 19 mm, ABS hrany o tloušťce min. 2 mm jsou lepeny voděodolným polyuretanovým lepidlem. Rozměry š x v x h 2000 x 215 x 19 mm (rozměr je orientační, nutné přesné doměření před započetím výroby). Cena včetně dopravy, výnosu a montáže.</t>
  </si>
  <si>
    <t xml:space="preserve">Skříň na pomůcky </t>
  </si>
  <si>
    <t>Skříň otevřený regál, 7x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6x výškově nastavitelná police. Skříň má rektifikační nohy. Rozměry š x v x h 500 x 1950 x 350 mm. Cena včetně dopravy, výnosu a montáže.</t>
  </si>
  <si>
    <t>Sklad C2.02</t>
  </si>
  <si>
    <t>Sestava ocelových regálů 1</t>
  </si>
  <si>
    <t>Sestavu tvoří ocelový základový regál 1x šíře 900 mm a 4x přístavný regál šíře 1050 mm, hloubka 400 mm, výška 1972 mm, bezešroubový systém, provedení pozink, celkem 5 nastaviltených polic v každém regálu. Nosnost polic 170-180 kg. Cena včetně dopravy, výnosu a montáže.</t>
  </si>
  <si>
    <t>Sestava ocelových regálů 2</t>
  </si>
  <si>
    <t>Sestavu tvoří ocelový základový regál 1x šíře 900 mm a 1x přístavný regál šíře 1050 mm, hloubka 400 mm, výška 1972 mm, bezešroubový systém, provedení pozink, celkem 5 nastaviltených polic v každém regálu. Nosnost polic 170-180 kg. Cena včetně dopravy, výnosu a montáže.</t>
  </si>
  <si>
    <t>Šatna C2.03</t>
  </si>
  <si>
    <t>Skříň otevřený regál, rozdělená na tři stejně veliké sekce, každá s jednou policí.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Rozměry š x v x h 850 x 450 x 500 mm. Cena včetně dopravy, výnosu a montáže.</t>
  </si>
  <si>
    <t>Zázemí, sklad C2.04</t>
  </si>
  <si>
    <t>Stůl pro stroje</t>
  </si>
  <si>
    <t>Stůl složený z podstavná konstrukce a odolné desky. Konstrukce celosvařená z kovových profilů o průřezu 60x60 mm (tl. stěny min. 2 mm) se skládá z 4x noha opatřená na spodní části rektifikační zátkou, horizontální výztuž nohou, spojovací horizontální lub přes šířku stolu, podpěrný rám desky. Povrchová úprava konstrukce je vypalovací prášková barva v odstínu RAL. Deska vyrobená z bukového Multiplexu o síle 40 mm ošetřena olejem. Rozměry š x v x h 1500 x 820 x 800 mm. Nosnost stolu min. 200 kg. Cena včetně dopravy a montáže.</t>
  </si>
  <si>
    <t>Skříň na nářadí</t>
  </si>
  <si>
    <t>Kovová skříň na nářadí. Vyrobená z plechu o tloušťce min. 1 mm. Universální dílenská policová skříň s plnými dvoukřídlými uzamykatelnými dveřmi - dvoubodové uzamykání, nosnost korpusu 800 kg, 4 stavitelnými policemi o nosnosti 100 kg. Rozměry š x v x h 950 x 1950 x 600 mm. Cena včetně dopravy, výnosu a montáže.</t>
  </si>
  <si>
    <t>Kovová skříň na nářadí. Vyrobená z plechu o tloušťce min. 1 mm. Universální dílenská policová skříň z s plnými dvoukřídlými uzamykatelnými dveřmi - dvoubodové uzamykání, nosnost korpusu 800 kg, 2x stavitelnými policemi o nosnosti 100 kg, jednou vnitřní zásuvkou o nosnosti min. 50 kg. Rozměry š x v x h 950 x 1950 x 600 mm. Cena včetně dopravy, výnosu a montáže.</t>
  </si>
  <si>
    <t>Projektová učebna C2.05</t>
  </si>
  <si>
    <t>Vnější rozměry stolu (š x h x v) 1500 x 650 x 760 mm. Konstrukce vyrobená z kovových plochooválných a tunelových profilů o rozměru 55x35 a 80x25 mm s tloušťkou stěny min. 2mm, ošetřených práškovým lakem v odstínech RAL. Pracovní plocha z oboustranně laminované dřevotřískové desky tl. 22 mm s ABS hranou o tl. min. 2 mm nalepenou voděodolným PUR lepidlem.  Konstrukce je krytována z čelní  strany laminovanou dřevotřískovou deskou o tl. 19 mm s ABS hranou tl. min. 2 mm. Stůl je z jedné strany osazen závěsným PC boxem s průchodkami a ze strany druhé závěsným uzamykatelným čtyřzásuvkovým kontejnerem. PC box i kontejner je vyroben z oboustranně laminovaných dřevotřískových desek o tl. 19 mm s ABS hranou tl. min. 2 mm na pohledových a tl. min. 1 mm na nepohledových hranách. Hrany lepeny voděodolným PUR lepidlem. Plastové koncovky v barvě RAL 7040. Cena včetně dopravy a montáže.</t>
  </si>
  <si>
    <t>Stohovatelný obdélníkový stůl s rozměry š = 800 x h = 600 x v = 760 mm. Kontrukce svařená z kovových profilů o síle stěny min. 2 mm. Profil nohou o kruhovém průřezu 38 mm, profil rámu je obdélníkového průřezu 40x20 mm. Konstrukce je lakována vypalovacím práškovým lakem v odstínu RAL dle přání zadavatele. Stůl je opatřen na dvou ze čtyř nohách otočným a aretovatelným kolečkem. Deska stolu silná 23,6 mm, oboustranně laminovaná HPL laminátem o síle 0,8 mm, hrany olepeny ABS hranou o tloušťce min. 2 mm. Lepeny jsou voděodolným PUR lepidlem. Cena včetně dopravy a instalace.</t>
  </si>
  <si>
    <t>Židle je vyrobena z kovové pružné konstrukce a plastového skořepinového sedáku. Židle je stohovatelná min. 5 ks na sebe nebo min. 14 na kovový stojan. Konstrukce je ohýbána z kovového profilu o průřezu: 22 mm trubka  s minimální tloušťkou stěny 2,5mm. Konstrukce je povrchově ošetřena práškovým vypalovacím lakem v odstínu RAL. Židli tvoří jednodílný sedák s opěrákem, který má kruhový otvor v opěradle pro jednoduché uchopení. Plast je polypropylenový, se vzduchovým polštářem, snadno omyvatelný, s jemnou strukturou bez horní perforace a drážek. Velikost 6. Možnost výběru z více barev - alespoň 7. Certifikováno dle EU ČSN EN 1729 - Židle a stoly pro vzdělávací instituce. Certifikát je povinný výrobce na vyžádání předložit. Cena včetně dopravy a výnosu.</t>
  </si>
  <si>
    <t>Skříň s plastovými boxy široká</t>
  </si>
  <si>
    <t>Skříň s plastovými boxy,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16 plastových boxů. Skříň má rektifikační nohy. Rozměry š x v x h 1387 x 850 x 500 mm.  Cena včetně dopravy, výnosu a montáže.</t>
  </si>
  <si>
    <t>Skříň s plastovými boxy úzká</t>
  </si>
  <si>
    <t>Skříň s plastovými boxy,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8 plastových boxů. Skříň má rektifikační nohy. Rozměry š x v x h 703 x 850 x 500 mm.  Cena včetně dopravy, výnosu a montáže.</t>
  </si>
  <si>
    <t>Krycí plát</t>
  </si>
  <si>
    <t>Krycí plát na skříně s plastovými boxy. Je vyrobený z oboustranně laminované dřevotřískové desky tloušťky 19 mm, ABS hrany o tloušťce min. 2 mm jsou lepeny voděodolným polyuretanovým lepidlem. Rozměry š x v x h 2092 x 19 x 505 mm.  Cena včetně dopravy, výnosu a montáže.</t>
  </si>
  <si>
    <t>Skříň dvouveřová s mezistěnou, 10x police, uzamykatelná, dole plné dveře, nahoře otevřený regál.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Skříň má rektifikační nohy, dveřní závěsy s úhlem otevření 110°, celokovové úchytky. Rozměry š x v x h 950 x 1850 x 500 mm. Cena včetně dopravy, výnosu a montáže.</t>
  </si>
  <si>
    <t>Objekt C schodiště</t>
  </si>
  <si>
    <t>Policová sestava</t>
  </si>
  <si>
    <t>Policová sestava na odkládání tašek. Skládá se ze 4x skříně s vnitřními rozměry jednoho boxu š x v x h 350 x 400 x 400 mm ve dvou spodních řadách po 4 boxech a horní třetí řada tvořenou širším boxem šířky 720 mm. Rožměry policové sestavy š x v x h 3040 x 1400 x 400 mm. Sestava je na spodní straně kryta soklem, který je nasazen na výškově nastavitelných nohách. Sokl je polepen okopovým plechem po celé své délce (včetně boků) bez napojení, dekor broušený nerez. Cena včetně dopravy, výnosu a montáže.</t>
  </si>
  <si>
    <t>Šatní panel s kovovými háčky je vyrobený z oboustranně laminované dřevotřískové desky tloušťky 19 mm, ABS hrany o tloušťce min. 2 mm jsou lepeny voděodolným polyuretanovým lepidlem. Kovové háčky. Rozměry š x v x h 900 x 1800 x 19 mm - bez háčků. 2x7 dvojháčků  ve 2 výškách pro jeden panel. Montáž na stěnu bez viditelných šroubů. Cena včetně dopravy, výnosu a montáže.</t>
  </si>
  <si>
    <t>Respiria</t>
  </si>
  <si>
    <t>Sedací prvek</t>
  </si>
  <si>
    <t>Sedací prvek vyrobený z oboustranně laminovaného bukového multiplexu HPL laminátem a laminované dřevotřískové desky. Multiplex o tl. 40 mm,  HPL o tl.0,8 mm s možností výběru UNI barvy, LTD o tloušťce 18mm. Hrany ošetřeny olejem nebo olepeny na všech hranách ABS hranou o tl. min. 2mm za použití voděodolného PUR lepidla. Na spodní straně jsou pevně kotveny kluzáky pro možnost posouvání. Prvek lze skládat do různých tvarů a sestav. Rozměry dle přiloženého návrhu projektanta. Cena včetně dopravy, výnosu a montáže.</t>
  </si>
  <si>
    <t>Čalounění pro sedací prvek</t>
  </si>
  <si>
    <t>Čalouněný sedák pro sedací prvek. Nosná deska z překližky, která je potažená kvalitní polyuretanovou pěnou a kvalitní koženkou nebo kůží. Rožměry dle přiloženého návrhu projektanta. Sedák je pevně kotvený k sedacímu prvku. Cena včetně dopravy, výnosu a montáže.</t>
  </si>
  <si>
    <t>Nízká skříň na ukládání a třídění nápojů. Rozměry jednoho boxu š x v x h 300 x 300 x 500 mm ve dvou řadách po 5 boxech. Rožměry sestavy š x v x h 1620 x 785 x 500 mm. Sestava je na spodní straně kryta soklem, který je nasazen na výškově nastavitelných nohách. Sokl je polepen okopovým plechem po celé své délce (včetně boků) bez napojení, dekor broušený nerez. Cena včetně dopravy, výnosu a montáže.</t>
  </si>
  <si>
    <t>Číslo
místnosti</t>
  </si>
  <si>
    <t>mj</t>
  </si>
  <si>
    <t>A 109</t>
  </si>
  <si>
    <t>PC učebna</t>
  </si>
  <si>
    <t>A 205</t>
  </si>
  <si>
    <t>Fyzika</t>
  </si>
  <si>
    <t>A 206</t>
  </si>
  <si>
    <t>Kabinet</t>
  </si>
  <si>
    <t>A 207</t>
  </si>
  <si>
    <t>Sklad Fyzika - kabinet</t>
  </si>
  <si>
    <t>A 208</t>
  </si>
  <si>
    <t>Sklad fyzika</t>
  </si>
  <si>
    <t>A 210</t>
  </si>
  <si>
    <t>A 214</t>
  </si>
  <si>
    <t>Šatna</t>
  </si>
  <si>
    <t>B 108</t>
  </si>
  <si>
    <t>B 109</t>
  </si>
  <si>
    <t>Kuchyně</t>
  </si>
  <si>
    <t>B 110</t>
  </si>
  <si>
    <t>Sklad výtvarné výchovy a kuchyně</t>
  </si>
  <si>
    <t>B 205</t>
  </si>
  <si>
    <t>Chemie</t>
  </si>
  <si>
    <t>B 206</t>
  </si>
  <si>
    <t>B 207</t>
  </si>
  <si>
    <t>Sklad Chemie - kabinet</t>
  </si>
  <si>
    <t>B 210</t>
  </si>
  <si>
    <t>Sklad chemie</t>
  </si>
  <si>
    <t>B 213</t>
  </si>
  <si>
    <t>Jazyková učebna</t>
  </si>
  <si>
    <t>B 214</t>
  </si>
  <si>
    <t>C 201</t>
  </si>
  <si>
    <t>Dílny</t>
  </si>
  <si>
    <t>C 202</t>
  </si>
  <si>
    <t>Sklad</t>
  </si>
  <si>
    <t>C 203</t>
  </si>
  <si>
    <t>C 204</t>
  </si>
  <si>
    <t>Zázemí, sklad dílny</t>
  </si>
  <si>
    <t>C 205</t>
  </si>
  <si>
    <t>Projektová učebna</t>
  </si>
  <si>
    <t>C schodiště</t>
  </si>
  <si>
    <t>Schodiště v objektu C</t>
  </si>
  <si>
    <t>D</t>
  </si>
  <si>
    <t>Poznámka:</t>
  </si>
  <si>
    <t>Tolerance požadovaných rozměrů je s ohledem na vnitřní uspořádání místnosti a na návaznost dalších řemesel, jako je rozvod elektrifikace a sítí, stavební připravenost, stanovena:
Stoly: šířka a hloubka +/- 10 mm, výška dle uvedené specifikace (musí odpovídat normě pro vzdělávací instituce),
Skříně: šířka, hlouka a výška +/- 10 mm.
Židle: musí odpovídat normě pro vzdělávací instituce (pro požadovanou výšku stolu odpovídající výška židle).</t>
  </si>
  <si>
    <t>ZŠ Pacov - celková rekapitulace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</si>
</sst>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7">
    <font>
      <sz val="11"/>
      <color rgb="FF000000"/>
      <name val="Calibri"/>
      <family val="2"/>
    </font>
    <font>
      <sz val="10"/>
      <name val="Arial"/>
      <family val="2"/>
    </font>
    <font>
      <sz val="10"/>
      <name val="Arial CE"/>
      <family val="2"/>
    </font>
    <font>
      <b/>
      <sz val="20"/>
      <color rgb="FF000000"/>
      <name val="Calibri"/>
      <family val="2"/>
    </font>
    <font>
      <b/>
      <sz val="10.5"/>
      <color rgb="FF000000"/>
      <name val="Calibri"/>
      <family val="2"/>
    </font>
    <font>
      <sz val="12"/>
      <color rgb="FF000000"/>
      <name val="Calibri"/>
      <family val="2"/>
    </font>
    <font>
      <sz val="10"/>
      <name val="Calibri"/>
      <family val="2"/>
    </font>
    <font>
      <sz val="10"/>
      <color rgb="FF000000"/>
      <name val="Calibri"/>
      <family val="2"/>
    </font>
    <font>
      <b/>
      <sz val="10"/>
      <color rgb="FF000000"/>
      <name val="Calibri"/>
      <family val="2"/>
    </font>
    <font>
      <b/>
      <sz val="10"/>
      <name val="Calibri"/>
      <family val="2"/>
    </font>
    <font>
      <sz val="11"/>
      <name val="Calibri"/>
      <family val="2"/>
    </font>
    <font>
      <sz val="10"/>
      <color rgb="FF92D050"/>
      <name val="Calibri"/>
      <family val="2"/>
    </font>
    <font>
      <b/>
      <sz val="10"/>
      <color rgb="FFFF0000"/>
      <name val="Calibri"/>
      <family val="2"/>
    </font>
    <font>
      <b/>
      <sz val="11"/>
      <color rgb="FF000000"/>
      <name val="Calibri"/>
      <family val="2"/>
    </font>
    <font>
      <b/>
      <sz val="11"/>
      <color rgb="FFFF0000"/>
      <name val="Calibri"/>
      <family val="2"/>
    </font>
    <font>
      <b/>
      <sz val="14"/>
      <color rgb="FF000000"/>
      <name val="Calibri"/>
      <family val="2"/>
    </font>
    <font>
      <b/>
      <sz val="11"/>
      <name val="Calibri"/>
      <family val="2"/>
    </font>
  </fonts>
  <fills count="4">
    <fill>
      <patternFill/>
    </fill>
    <fill>
      <patternFill patternType="gray125"/>
    </fill>
    <fill>
      <patternFill patternType="solid">
        <fgColor rgb="FFFFFFFF"/>
        <bgColor indexed="64"/>
      </patternFill>
    </fill>
    <fill>
      <patternFill patternType="solid">
        <fgColor rgb="FFD9D9D9"/>
        <bgColor indexed="64"/>
      </patternFill>
    </fill>
  </fills>
  <borders count="32">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bottom style="medium"/>
    </border>
    <border>
      <left style="thin"/>
      <right style="thin"/>
      <top style="thin"/>
      <bottom style="medium"/>
    </border>
    <border>
      <left style="thin"/>
      <right style="medium"/>
      <top style="thin"/>
      <bottom style="medium"/>
    </border>
    <border>
      <left style="medium"/>
      <right/>
      <top/>
      <bottom/>
    </border>
    <border>
      <left style="thin"/>
      <right style="medium"/>
      <top/>
      <bottom style="medium"/>
    </border>
    <border>
      <left style="thin"/>
      <right style="thin"/>
      <top/>
      <bottom style="thin"/>
    </border>
    <border>
      <left style="medium"/>
      <right style="thin"/>
      <top/>
      <bottom style="medium"/>
    </border>
    <border>
      <left style="medium"/>
      <right style="thin"/>
      <top/>
      <bottom style="thin"/>
    </border>
    <border>
      <left style="thin"/>
      <right style="medium"/>
      <top/>
      <bottom/>
    </border>
    <border>
      <left style="medium"/>
      <right style="thin"/>
      <top/>
      <bottom/>
    </border>
    <border>
      <left style="thin"/>
      <right style="thin"/>
      <top style="medium"/>
      <bottom/>
    </border>
    <border>
      <left style="thin"/>
      <right style="medium"/>
      <top style="medium"/>
      <bottom/>
    </border>
    <border>
      <left style="thin"/>
      <right style="medium"/>
      <top/>
      <bottom style="thin"/>
    </border>
    <border>
      <left/>
      <right/>
      <top style="thin"/>
      <bottom style="medium"/>
    </border>
    <border>
      <left style="medium"/>
      <right style="thin"/>
      <top style="medium"/>
      <bottom/>
    </border>
    <border>
      <left style="thin"/>
      <right style="thin"/>
      <top/>
      <bottom/>
    </border>
    <border>
      <left style="medium"/>
      <right style="medium"/>
      <top style="medium"/>
      <bottom style="medium"/>
    </border>
    <border>
      <left style="medium"/>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Border="0" applyProtection="0">
      <alignment/>
    </xf>
    <xf numFmtId="0" fontId="2" fillId="0" borderId="0">
      <alignment/>
      <protection/>
    </xf>
  </cellStyleXfs>
  <cellXfs count="204">
    <xf numFmtId="0" fontId="0" fillId="0" borderId="0" xfId="0"/>
    <xf numFmtId="0" fontId="0" fillId="0" borderId="0" xfId="0" applyProtection="1">
      <protection locked="0"/>
    </xf>
    <xf numFmtId="0" fontId="0" fillId="0" borderId="0" xfId="0" applyAlignment="1" applyProtection="1">
      <alignment vertical="center" wrapText="1"/>
      <protection locked="0"/>
    </xf>
    <xf numFmtId="0" fontId="0" fillId="0" borderId="0" xfId="0" applyAlignment="1">
      <alignment vertical="center" wrapText="1"/>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5" fillId="0" borderId="0" xfId="0" applyFont="1" applyProtection="1">
      <protection locked="0"/>
    </xf>
    <xf numFmtId="0" fontId="5" fillId="0" borderId="0" xfId="0" applyFont="1"/>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21" applyFont="1" applyBorder="1" applyAlignment="1">
      <alignment vertical="center" wrapText="1"/>
      <protection/>
    </xf>
    <xf numFmtId="0" fontId="7" fillId="0" borderId="5" xfId="0" applyFont="1" applyBorder="1" applyAlignment="1">
      <alignment horizontal="center" vertical="center"/>
    </xf>
    <xf numFmtId="164" fontId="7" fillId="0" borderId="6" xfId="0" applyNumberFormat="1" applyFont="1" applyBorder="1" applyAlignment="1">
      <alignment horizontal="right" vertical="center"/>
    </xf>
    <xf numFmtId="164" fontId="0" fillId="0" borderId="0" xfId="0" applyNumberFormat="1" applyAlignment="1" applyProtection="1">
      <alignment horizontal="center" vertical="center"/>
      <protection locked="0"/>
    </xf>
    <xf numFmtId="0" fontId="6" fillId="0" borderId="0" xfId="0" applyFont="1" applyAlignment="1">
      <alignment vertical="center" wrapText="1"/>
    </xf>
    <xf numFmtId="0" fontId="0" fillId="0" borderId="0" xfId="0" applyAlignment="1">
      <alignment horizont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8" xfId="0" applyFont="1" applyBorder="1" applyAlignment="1">
      <alignment horizontal="left" vertical="center" wrapText="1"/>
    </xf>
    <xf numFmtId="0" fontId="7" fillId="0" borderId="8" xfId="0" applyFont="1" applyBorder="1" applyAlignment="1">
      <alignment horizontal="center" vertical="center"/>
    </xf>
    <xf numFmtId="164" fontId="7" fillId="0" borderId="9" xfId="0" applyNumberFormat="1" applyFont="1" applyBorder="1" applyAlignment="1">
      <alignment horizontal="right" vertical="center"/>
    </xf>
    <xf numFmtId="164" fontId="0" fillId="0" borderId="0" xfId="0" applyNumberFormat="1" applyProtection="1">
      <protection locked="0"/>
    </xf>
    <xf numFmtId="0" fontId="7" fillId="0" borderId="8" xfId="0" applyFont="1" applyBorder="1" applyAlignment="1">
      <alignment horizontal="center" vertical="center" wrapText="1"/>
    </xf>
    <xf numFmtId="0" fontId="6" fillId="0" borderId="8" xfId="21" applyFont="1" applyBorder="1" applyAlignment="1">
      <alignment vertical="center" wrapText="1"/>
      <protection/>
    </xf>
    <xf numFmtId="0" fontId="7" fillId="0" borderId="8" xfId="0" applyFont="1" applyBorder="1" applyAlignment="1">
      <alignment vertical="center" wrapText="1"/>
    </xf>
    <xf numFmtId="0" fontId="6" fillId="0" borderId="10" xfId="0" applyFont="1" applyBorder="1" applyAlignment="1">
      <alignment horizontal="center" vertical="center" wrapText="1"/>
    </xf>
    <xf numFmtId="0" fontId="7" fillId="0" borderId="11" xfId="0" applyFont="1" applyBorder="1" applyAlignment="1">
      <alignment vertical="center" wrapText="1"/>
    </xf>
    <xf numFmtId="0" fontId="7" fillId="0" borderId="11" xfId="0" applyFont="1" applyBorder="1" applyAlignment="1">
      <alignment horizontal="center" vertical="center"/>
    </xf>
    <xf numFmtId="164" fontId="7" fillId="0" borderId="12" xfId="0" applyNumberFormat="1" applyFont="1" applyBorder="1" applyAlignment="1">
      <alignment horizontal="right" vertical="center"/>
    </xf>
    <xf numFmtId="0" fontId="6" fillId="0" borderId="8" xfId="0" applyFont="1" applyBorder="1" applyAlignment="1">
      <alignmen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vertical="center" wrapText="1"/>
    </xf>
    <xf numFmtId="0" fontId="7" fillId="0" borderId="15" xfId="0" applyFont="1" applyBorder="1" applyAlignment="1">
      <alignment horizontal="center" vertical="center"/>
    </xf>
    <xf numFmtId="164" fontId="7" fillId="0" borderId="16" xfId="0" applyNumberFormat="1" applyFont="1" applyBorder="1" applyAlignment="1">
      <alignment horizontal="right" vertical="center"/>
    </xf>
    <xf numFmtId="0" fontId="7" fillId="0" borderId="0" xfId="0" applyFont="1" applyProtection="1">
      <protection locked="0"/>
    </xf>
    <xf numFmtId="0" fontId="10" fillId="0" borderId="0" xfId="0" applyFont="1" applyProtection="1">
      <protection locked="0"/>
    </xf>
    <xf numFmtId="0" fontId="5" fillId="0" borderId="0" xfId="0" applyFont="1" applyProtection="1">
      <protection locked="0"/>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5" fillId="0" borderId="0" xfId="0" applyFont="1"/>
    <xf numFmtId="0" fontId="0" fillId="0" borderId="0" xfId="0" applyAlignment="1" applyProtection="1">
      <alignment wrapText="1"/>
      <protection locked="0"/>
    </xf>
    <xf numFmtId="0" fontId="7" fillId="0" borderId="0" xfId="0" applyFont="1" applyAlignment="1" applyProtection="1">
      <alignment vertical="center" wrapText="1"/>
      <protection locked="0"/>
    </xf>
    <xf numFmtId="0" fontId="0" fillId="0" borderId="17" xfId="0" applyBorder="1" applyAlignment="1">
      <alignment vertical="center" wrapText="1"/>
    </xf>
    <xf numFmtId="0" fontId="10" fillId="0" borderId="0" xfId="0" applyFont="1"/>
    <xf numFmtId="0" fontId="10" fillId="0" borderId="0" xfId="0" applyFont="1" applyAlignment="1">
      <alignment horizont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8" xfId="0" applyFont="1" applyBorder="1" applyAlignment="1">
      <alignment horizontal="center" vertical="center"/>
    </xf>
    <xf numFmtId="164" fontId="7" fillId="0" borderId="9" xfId="0" applyNumberFormat="1" applyFont="1" applyBorder="1" applyAlignment="1">
      <alignment horizontal="right" vertical="center"/>
    </xf>
    <xf numFmtId="0" fontId="0" fillId="0" borderId="0" xfId="0"/>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7" fillId="0" borderId="14" xfId="0" applyFont="1" applyBorder="1" applyAlignment="1">
      <alignment horizontal="center" vertical="center"/>
    </xf>
    <xf numFmtId="164" fontId="7" fillId="0" borderId="18" xfId="0" applyNumberFormat="1" applyFont="1" applyBorder="1" applyAlignment="1">
      <alignment horizontal="right" vertical="center"/>
    </xf>
    <xf numFmtId="0" fontId="0" fillId="0" borderId="0" xfId="0" applyBorder="1" applyProtection="1">
      <protection locked="0"/>
    </xf>
    <xf numFmtId="0" fontId="7" fillId="0" borderId="0" xfId="0" applyFont="1" applyBorder="1" applyAlignment="1" applyProtection="1">
      <alignment horizontal="center" vertical="center"/>
      <protection locked="0"/>
    </xf>
    <xf numFmtId="164" fontId="12" fillId="0" borderId="0" xfId="20" applyFont="1" applyBorder="1" applyAlignment="1" applyProtection="1">
      <alignment/>
      <protection locked="0"/>
    </xf>
    <xf numFmtId="0" fontId="10" fillId="0" borderId="0" xfId="0" applyFont="1" applyAlignment="1" applyProtection="1">
      <alignment/>
      <protection locked="0"/>
    </xf>
    <xf numFmtId="0" fontId="6" fillId="0" borderId="5" xfId="0" applyFont="1" applyBorder="1" applyAlignment="1">
      <alignment vertical="center" wrapText="1"/>
    </xf>
    <xf numFmtId="0" fontId="7" fillId="0" borderId="19" xfId="0" applyFont="1" applyBorder="1" applyAlignment="1">
      <alignment horizontal="center" vertical="center" wrapText="1"/>
    </xf>
    <xf numFmtId="0" fontId="6" fillId="0" borderId="19" xfId="0" applyFont="1" applyBorder="1" applyAlignment="1">
      <alignment vertical="center" wrapText="1"/>
    </xf>
    <xf numFmtId="0" fontId="7" fillId="0" borderId="19" xfId="0" applyFont="1" applyBorder="1" applyAlignment="1">
      <alignment horizontal="center" vertical="center"/>
    </xf>
    <xf numFmtId="0" fontId="6" fillId="2" borderId="8" xfId="0" applyFont="1" applyFill="1" applyBorder="1" applyAlignment="1">
      <alignment vertical="center" wrapText="1"/>
    </xf>
    <xf numFmtId="0" fontId="7" fillId="0" borderId="14" xfId="0" applyFont="1" applyBorder="1" applyAlignment="1">
      <alignment vertical="center" wrapText="1"/>
    </xf>
    <xf numFmtId="0" fontId="7" fillId="0" borderId="14" xfId="0" applyFont="1" applyBorder="1" applyAlignment="1">
      <alignment horizontal="center" vertical="center"/>
    </xf>
    <xf numFmtId="0" fontId="7" fillId="2" borderId="8" xfId="0" applyFont="1" applyFill="1" applyBorder="1" applyAlignment="1">
      <alignment vertical="center" wrapText="1"/>
    </xf>
    <xf numFmtId="0" fontId="6" fillId="0" borderId="20" xfId="0" applyFont="1" applyBorder="1" applyAlignment="1">
      <alignment horizontal="center" vertical="center" wrapText="1"/>
    </xf>
    <xf numFmtId="0" fontId="7" fillId="0" borderId="14" xfId="0" applyFont="1" applyBorder="1" applyAlignment="1">
      <alignment vertical="center" wrapText="1"/>
    </xf>
    <xf numFmtId="0" fontId="6" fillId="0" borderId="15" xfId="0" applyFont="1" applyBorder="1" applyAlignment="1">
      <alignment horizontal="center"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xf>
    <xf numFmtId="0" fontId="6" fillId="0" borderId="21" xfId="0" applyFont="1" applyBorder="1" applyAlignment="1">
      <alignment horizontal="center" vertical="center" wrapText="1"/>
    </xf>
    <xf numFmtId="164" fontId="7" fillId="0" borderId="22" xfId="0" applyNumberFormat="1" applyFont="1" applyBorder="1" applyAlignment="1">
      <alignment horizontal="right" vertical="center"/>
    </xf>
    <xf numFmtId="0" fontId="0" fillId="0" borderId="0" xfId="0" applyProtection="1">
      <protection locked="0"/>
    </xf>
    <xf numFmtId="0" fontId="6" fillId="0" borderId="10" xfId="0" applyFont="1" applyBorder="1" applyAlignment="1">
      <alignment horizontal="center" vertical="center" wrapText="1"/>
    </xf>
    <xf numFmtId="164" fontId="0" fillId="0" borderId="0" xfId="0" applyNumberFormat="1" applyProtection="1">
      <protection locked="0"/>
    </xf>
    <xf numFmtId="0" fontId="6" fillId="0" borderId="0" xfId="0" applyFont="1" applyAlignment="1">
      <alignment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164" fontId="7" fillId="0" borderId="18" xfId="0" applyNumberFormat="1" applyFont="1" applyBorder="1" applyAlignment="1">
      <alignment horizontal="right" vertical="center"/>
    </xf>
    <xf numFmtId="0" fontId="6"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164" fontId="7" fillId="0" borderId="2" xfId="0" applyNumberFormat="1" applyFont="1" applyBorder="1" applyAlignment="1" applyProtection="1">
      <alignment horizontal="right" vertical="center"/>
      <protection locked="0"/>
    </xf>
    <xf numFmtId="164" fontId="7" fillId="0" borderId="3" xfId="0" applyNumberFormat="1" applyFont="1" applyBorder="1" applyAlignment="1">
      <alignment horizontal="right" vertical="center"/>
    </xf>
    <xf numFmtId="0" fontId="0" fillId="0" borderId="0" xfId="0" applyFont="1" applyProtection="1">
      <protection locked="0"/>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0" fillId="0" borderId="0" xfId="0" applyFont="1"/>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5" xfId="0" applyFont="1" applyBorder="1" applyAlignment="1">
      <alignment vertical="center" wrapText="1"/>
    </xf>
    <xf numFmtId="0" fontId="0" fillId="0" borderId="5" xfId="0" applyFont="1" applyBorder="1" applyAlignment="1">
      <alignment horizontal="center" vertical="center"/>
    </xf>
    <xf numFmtId="164" fontId="0" fillId="0" borderId="6" xfId="0" applyNumberFormat="1" applyFont="1" applyBorder="1" applyAlignment="1">
      <alignment horizontal="right" vertical="center"/>
    </xf>
    <xf numFmtId="164" fontId="0" fillId="0" borderId="0" xfId="0" applyNumberFormat="1" applyBorder="1" applyAlignment="1" applyProtection="1">
      <alignment vertical="center" wrapText="1"/>
      <protection locked="0"/>
    </xf>
    <xf numFmtId="0" fontId="1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vertical="center" wrapText="1"/>
    </xf>
    <xf numFmtId="0" fontId="0" fillId="0" borderId="8" xfId="0" applyFont="1" applyBorder="1" applyAlignment="1">
      <alignment horizontal="center" vertical="center"/>
    </xf>
    <xf numFmtId="164" fontId="0" fillId="0" borderId="9" xfId="0" applyNumberFormat="1" applyFont="1" applyBorder="1" applyAlignment="1">
      <alignment horizontal="right" vertical="center"/>
    </xf>
    <xf numFmtId="0" fontId="10" fillId="0" borderId="8" xfId="0" applyFont="1" applyBorder="1" applyAlignment="1">
      <alignment horizontal="center" vertical="center" wrapText="1"/>
    </xf>
    <xf numFmtId="0" fontId="10" fillId="2" borderId="8" xfId="0" applyFont="1" applyFill="1" applyBorder="1" applyAlignment="1">
      <alignment vertical="center" wrapText="1"/>
    </xf>
    <xf numFmtId="0" fontId="0" fillId="2" borderId="8" xfId="0" applyFont="1" applyFill="1" applyBorder="1" applyAlignment="1">
      <alignment horizontal="center" vertical="center" wrapText="1"/>
    </xf>
    <xf numFmtId="0" fontId="0" fillId="0" borderId="8" xfId="0" applyFont="1" applyBorder="1" applyAlignment="1">
      <alignment horizontal="left" vertical="center" wrapText="1"/>
    </xf>
    <xf numFmtId="0" fontId="10" fillId="2" borderId="8" xfId="0" applyFont="1" applyFill="1" applyBorder="1" applyAlignment="1">
      <alignment horizontal="center" vertical="center" wrapText="1"/>
    </xf>
    <xf numFmtId="0" fontId="0" fillId="0" borderId="8" xfId="0" applyFont="1" applyBorder="1" applyAlignment="1">
      <alignment horizontal="center" vertical="center"/>
    </xf>
    <xf numFmtId="0" fontId="10" fillId="0" borderId="8" xfId="0" applyFont="1" applyBorder="1" applyAlignment="1">
      <alignment vertical="center" wrapText="1"/>
    </xf>
    <xf numFmtId="0" fontId="0" fillId="2" borderId="8"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lignment horizontal="left" vertical="center" wrapText="1"/>
    </xf>
    <xf numFmtId="0" fontId="0" fillId="0" borderId="15" xfId="0" applyFont="1" applyBorder="1" applyAlignment="1">
      <alignment horizontal="center" vertical="center"/>
    </xf>
    <xf numFmtId="164" fontId="0" fillId="0" borderId="16" xfId="0" applyNumberFormat="1" applyFont="1" applyBorder="1" applyAlignment="1">
      <alignment horizontal="right" vertical="center"/>
    </xf>
    <xf numFmtId="0" fontId="7" fillId="0" borderId="24" xfId="0" applyFont="1" applyBorder="1" applyAlignment="1">
      <alignment horizontal="center" vertical="center" wrapText="1"/>
    </xf>
    <xf numFmtId="0" fontId="7" fillId="0" borderId="24" xfId="0" applyFont="1" applyBorder="1" applyAlignment="1">
      <alignment horizontal="left" vertical="center" wrapText="1"/>
    </xf>
    <xf numFmtId="0" fontId="7" fillId="0" borderId="24" xfId="0" applyFont="1" applyBorder="1" applyAlignment="1">
      <alignment horizontal="center" vertical="center"/>
    </xf>
    <xf numFmtId="164" fontId="7" fillId="0" borderId="25" xfId="0" applyNumberFormat="1" applyFont="1" applyBorder="1" applyAlignment="1">
      <alignment horizontal="right" vertical="center"/>
    </xf>
    <xf numFmtId="0" fontId="6" fillId="0" borderId="0" xfId="0" applyFont="1" applyAlignment="1">
      <alignment wrapText="1"/>
    </xf>
    <xf numFmtId="0" fontId="7" fillId="0" borderId="19" xfId="0" applyFont="1" applyBorder="1" applyAlignment="1">
      <alignment horizontal="left" vertical="center" wrapText="1"/>
    </xf>
    <xf numFmtId="164" fontId="7" fillId="0" borderId="26" xfId="0" applyNumberFormat="1" applyFont="1" applyBorder="1" applyAlignment="1">
      <alignment horizontal="right"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164" fontId="7" fillId="0" borderId="16" xfId="0" applyNumberFormat="1" applyFont="1" applyBorder="1" applyAlignment="1">
      <alignment horizontal="right" vertical="center"/>
    </xf>
    <xf numFmtId="0" fontId="7" fillId="0" borderId="15" xfId="0" applyFont="1" applyBorder="1" applyAlignment="1">
      <alignment vertical="center" wrapText="1"/>
    </xf>
    <xf numFmtId="0" fontId="7" fillId="0" borderId="15" xfId="0" applyFont="1" applyBorder="1" applyAlignment="1">
      <alignment vertical="center" wrapText="1"/>
    </xf>
    <xf numFmtId="0" fontId="6" fillId="2" borderId="5" xfId="0" applyFont="1" applyFill="1" applyBorder="1" applyAlignment="1">
      <alignment horizontal="center" vertical="center" wrapText="1"/>
    </xf>
    <xf numFmtId="0" fontId="7" fillId="0" borderId="5" xfId="0" applyFont="1" applyBorder="1" applyAlignment="1">
      <alignment vertical="center" wrapText="1"/>
    </xf>
    <xf numFmtId="0" fontId="6" fillId="2" borderId="8" xfId="0" applyFont="1" applyFill="1" applyBorder="1" applyAlignment="1">
      <alignment horizontal="center" vertical="center" wrapText="1"/>
    </xf>
    <xf numFmtId="0" fontId="7" fillId="2" borderId="5" xfId="0" applyFont="1" applyFill="1" applyBorder="1" applyAlignment="1">
      <alignment vertical="center" wrapText="1"/>
    </xf>
    <xf numFmtId="0" fontId="0" fillId="0" borderId="0" xfId="0" applyAlignment="1">
      <alignment vertical="center"/>
    </xf>
    <xf numFmtId="0" fontId="7" fillId="0" borderId="24" xfId="0" applyFont="1" applyBorder="1" applyAlignment="1">
      <alignment horizontal="center" vertical="center"/>
    </xf>
    <xf numFmtId="0" fontId="6" fillId="0" borderId="8" xfId="21" applyFont="1" applyBorder="1" applyAlignment="1">
      <alignment vertical="center" wrapText="1"/>
      <protection/>
    </xf>
    <xf numFmtId="164" fontId="0" fillId="0" borderId="17" xfId="0" applyNumberFormat="1" applyBorder="1" applyAlignment="1" applyProtection="1">
      <alignment vertical="center" wrapText="1"/>
      <protection locked="0"/>
    </xf>
    <xf numFmtId="164" fontId="0" fillId="0" borderId="0" xfId="0" applyNumberFormat="1" applyAlignment="1" applyProtection="1">
      <alignment vertical="center" wrapText="1"/>
      <protection locked="0"/>
    </xf>
    <xf numFmtId="0" fontId="7" fillId="0" borderId="15" xfId="0" applyFont="1" applyBorder="1" applyAlignment="1">
      <alignment horizontal="center" vertical="center" wrapText="1"/>
    </xf>
    <xf numFmtId="0" fontId="6" fillId="0" borderId="14" xfId="21" applyFont="1" applyBorder="1" applyAlignment="1">
      <alignment vertical="center" wrapText="1"/>
      <protection/>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7" fillId="0" borderId="11" xfId="0" applyFont="1" applyBorder="1" applyAlignment="1">
      <alignment horizontal="center" vertical="center"/>
    </xf>
    <xf numFmtId="164" fontId="7" fillId="0" borderId="12" xfId="0" applyNumberFormat="1" applyFont="1" applyBorder="1" applyAlignment="1">
      <alignment horizontal="righ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xf>
    <xf numFmtId="164" fontId="7" fillId="0" borderId="6" xfId="0" applyNumberFormat="1" applyFont="1" applyBorder="1" applyAlignment="1">
      <alignment horizontal="right" vertical="center"/>
    </xf>
    <xf numFmtId="0" fontId="7" fillId="0" borderId="15" xfId="0" applyFont="1" applyBorder="1" applyAlignment="1">
      <alignment horizontal="left" vertical="center" wrapText="1"/>
    </xf>
    <xf numFmtId="0" fontId="7" fillId="0" borderId="27" xfId="0" applyFont="1" applyBorder="1" applyAlignment="1" applyProtection="1">
      <alignment wrapText="1"/>
      <protection locked="0"/>
    </xf>
    <xf numFmtId="0" fontId="4" fillId="0" borderId="28"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24" xfId="0" applyFont="1" applyBorder="1" applyAlignment="1" applyProtection="1">
      <alignment horizontal="center" vertical="center" wrapText="1"/>
      <protection locked="0"/>
    </xf>
    <xf numFmtId="164" fontId="14" fillId="0" borderId="0" xfId="0" applyNumberFormat="1" applyFont="1" applyAlignment="1" applyProtection="1">
      <alignment horizontal="center" vertical="center" wrapText="1"/>
      <protection locked="0"/>
    </xf>
    <xf numFmtId="164" fontId="14" fillId="0" borderId="0" xfId="0" applyNumberFormat="1" applyFont="1" applyAlignment="1" applyProtection="1">
      <alignment horizontal="center" vertical="center"/>
      <protection locked="0"/>
    </xf>
    <xf numFmtId="0" fontId="6" fillId="0" borderId="29" xfId="0" applyFont="1" applyBorder="1" applyAlignment="1">
      <alignment horizontal="center" vertical="center" wrapText="1"/>
    </xf>
    <xf numFmtId="0" fontId="7" fillId="0" borderId="29" xfId="0" applyFont="1" applyBorder="1" applyAlignment="1">
      <alignment horizontal="center" vertical="center"/>
    </xf>
    <xf numFmtId="164" fontId="15" fillId="2" borderId="6" xfId="0" applyNumberFormat="1" applyFont="1" applyFill="1" applyBorder="1" applyProtection="1">
      <protection locked="0"/>
    </xf>
    <xf numFmtId="164" fontId="16" fillId="2" borderId="9" xfId="0" applyNumberFormat="1" applyFont="1" applyFill="1" applyBorder="1" applyAlignment="1" applyProtection="1">
      <alignment/>
      <protection locked="0"/>
    </xf>
    <xf numFmtId="164" fontId="13" fillId="2" borderId="16" xfId="0" applyNumberFormat="1" applyFont="1" applyFill="1" applyBorder="1"/>
    <xf numFmtId="0" fontId="0" fillId="0" borderId="0" xfId="0" applyFill="1" applyProtection="1">
      <protection locked="0"/>
    </xf>
    <xf numFmtId="0" fontId="0" fillId="0" borderId="0" xfId="0" applyFill="1" applyAlignment="1" applyProtection="1">
      <alignment vertical="center" wrapText="1"/>
      <protection locked="0"/>
    </xf>
    <xf numFmtId="0" fontId="4" fillId="0" borderId="2" xfId="0" applyFont="1" applyFill="1" applyBorder="1" applyAlignment="1" applyProtection="1">
      <alignment horizontal="center" vertical="center" wrapText="1"/>
      <protection locked="0"/>
    </xf>
    <xf numFmtId="164" fontId="7" fillId="0" borderId="5" xfId="0" applyNumberFormat="1" applyFont="1" applyFill="1" applyBorder="1" applyAlignment="1" applyProtection="1">
      <alignment horizontal="right" vertical="center"/>
      <protection locked="0"/>
    </xf>
    <xf numFmtId="164" fontId="7" fillId="0" borderId="8" xfId="0" applyNumberFormat="1" applyFont="1" applyFill="1" applyBorder="1" applyAlignment="1" applyProtection="1">
      <alignment horizontal="right" vertical="center"/>
      <protection locked="0"/>
    </xf>
    <xf numFmtId="164" fontId="7" fillId="0" borderId="11" xfId="0" applyNumberFormat="1" applyFont="1" applyFill="1" applyBorder="1" applyAlignment="1" applyProtection="1">
      <alignment horizontal="right" vertical="center"/>
      <protection locked="0"/>
    </xf>
    <xf numFmtId="164" fontId="7" fillId="0" borderId="15" xfId="0" applyNumberFormat="1" applyFont="1" applyFill="1" applyBorder="1" applyAlignment="1" applyProtection="1">
      <alignment horizontal="right" vertical="center"/>
      <protection locked="0"/>
    </xf>
    <xf numFmtId="0" fontId="0" fillId="0" borderId="0" xfId="0" applyFill="1"/>
    <xf numFmtId="164" fontId="7" fillId="0" borderId="14" xfId="0" applyNumberFormat="1" applyFont="1" applyFill="1" applyBorder="1" applyAlignment="1" applyProtection="1">
      <alignment horizontal="right" vertical="center"/>
      <protection locked="0"/>
    </xf>
    <xf numFmtId="0" fontId="10" fillId="0" borderId="0" xfId="0" applyFont="1" applyFill="1" applyAlignment="1" applyProtection="1">
      <alignment/>
      <protection locked="0"/>
    </xf>
    <xf numFmtId="0" fontId="6" fillId="0" borderId="20" xfId="0" applyFont="1" applyFill="1" applyBorder="1" applyAlignment="1">
      <alignment horizontal="center" vertical="center" wrapText="1"/>
    </xf>
    <xf numFmtId="164" fontId="8" fillId="0" borderId="26" xfId="0" applyNumberFormat="1" applyFont="1" applyFill="1" applyBorder="1" applyAlignment="1">
      <alignment horizontal="right" vertical="center"/>
    </xf>
    <xf numFmtId="164" fontId="8" fillId="0" borderId="9" xfId="0" applyNumberFormat="1" applyFont="1" applyFill="1" applyBorder="1" applyAlignment="1">
      <alignment horizontal="right" vertical="center"/>
    </xf>
    <xf numFmtId="164" fontId="8" fillId="0" borderId="16" xfId="0" applyNumberFormat="1" applyFont="1" applyFill="1" applyBorder="1" applyAlignment="1">
      <alignment horizontal="right" vertical="center"/>
    </xf>
    <xf numFmtId="0" fontId="6" fillId="0" borderId="21" xfId="0" applyFont="1" applyFill="1" applyBorder="1" applyAlignment="1">
      <alignment horizontal="center" vertical="center" wrapText="1"/>
    </xf>
    <xf numFmtId="164" fontId="7" fillId="0" borderId="19" xfId="0" applyNumberFormat="1" applyFont="1" applyFill="1" applyBorder="1" applyAlignment="1" applyProtection="1">
      <alignment horizontal="right" vertical="center"/>
      <protection locked="0"/>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2" xfId="0" applyFont="1" applyFill="1" applyBorder="1" applyAlignment="1" applyProtection="1">
      <alignment horizontal="center" vertical="center" wrapText="1"/>
      <protection locked="0"/>
    </xf>
    <xf numFmtId="164" fontId="0" fillId="0" borderId="5" xfId="0" applyNumberFormat="1" applyFont="1" applyFill="1" applyBorder="1" applyAlignment="1" applyProtection="1">
      <alignment horizontal="right" vertical="center"/>
      <protection locked="0"/>
    </xf>
    <xf numFmtId="164" fontId="0" fillId="0" borderId="8" xfId="0" applyNumberFormat="1" applyFont="1" applyFill="1" applyBorder="1" applyAlignment="1" applyProtection="1">
      <alignment horizontal="right" vertical="center"/>
      <protection locked="0"/>
    </xf>
    <xf numFmtId="164" fontId="0" fillId="0" borderId="15" xfId="0" applyNumberFormat="1" applyFont="1" applyFill="1" applyBorder="1" applyAlignment="1" applyProtection="1">
      <alignment horizontal="right" vertical="center"/>
      <protection locked="0"/>
    </xf>
    <xf numFmtId="164" fontId="7" fillId="0" borderId="24" xfId="0" applyNumberFormat="1" applyFont="1" applyFill="1" applyBorder="1" applyAlignment="1" applyProtection="1">
      <alignment horizontal="right" vertical="center"/>
      <protection locked="0"/>
    </xf>
    <xf numFmtId="0" fontId="6" fillId="0" borderId="15" xfId="0" applyFont="1" applyFill="1" applyBorder="1" applyAlignment="1">
      <alignment vertical="center" wrapText="1"/>
    </xf>
    <xf numFmtId="0" fontId="4" fillId="0" borderId="24" xfId="0" applyFont="1" applyFill="1" applyBorder="1" applyAlignment="1" applyProtection="1">
      <alignment horizontal="center" vertical="center" wrapText="1"/>
      <protection locked="0"/>
    </xf>
    <xf numFmtId="164" fontId="7" fillId="0" borderId="29" xfId="0" applyNumberFormat="1" applyFont="1" applyFill="1" applyBorder="1" applyAlignment="1" applyProtection="1">
      <alignment horizontal="right" vertical="center"/>
      <protection locked="0"/>
    </xf>
    <xf numFmtId="0" fontId="10" fillId="0" borderId="0" xfId="0" applyFont="1" applyBorder="1" applyAlignment="1" applyProtection="1">
      <alignment horizontal="left"/>
      <protection locked="0"/>
    </xf>
    <xf numFmtId="0" fontId="3" fillId="0" borderId="30"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wrapText="1"/>
      <protection locked="0"/>
    </xf>
    <xf numFmtId="0" fontId="8" fillId="0" borderId="21" xfId="0" applyFont="1" applyFill="1" applyBorder="1" applyAlignment="1">
      <alignment horizontal="left"/>
    </xf>
    <xf numFmtId="0" fontId="9" fillId="0" borderId="7" xfId="0" applyFont="1" applyFill="1" applyBorder="1" applyAlignment="1">
      <alignment horizontal="left" vertical="center"/>
    </xf>
    <xf numFmtId="0" fontId="9" fillId="0" borderId="13" xfId="0" applyFont="1" applyFill="1" applyBorder="1" applyAlignment="1">
      <alignment horizontal="left" vertical="center"/>
    </xf>
    <xf numFmtId="0" fontId="4" fillId="3" borderId="30" xfId="0" applyFont="1" applyFill="1" applyBorder="1" applyAlignment="1" applyProtection="1">
      <alignment horizontal="center" vertical="center" wrapText="1"/>
      <protection locked="0"/>
    </xf>
    <xf numFmtId="0" fontId="13" fillId="3" borderId="31"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protection locked="0"/>
    </xf>
    <xf numFmtId="0" fontId="4" fillId="0" borderId="30" xfId="0"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8" fillId="2" borderId="4" xfId="0" applyFont="1" applyFill="1" applyBorder="1" applyAlignment="1">
      <alignment horizontal="left"/>
    </xf>
    <xf numFmtId="0" fontId="9" fillId="2" borderId="7" xfId="0" applyFont="1" applyFill="1" applyBorder="1" applyAlignment="1">
      <alignment horizontal="left" vertical="center"/>
    </xf>
    <xf numFmtId="0" fontId="9" fillId="2" borderId="13" xfId="0" applyFont="1" applyFill="1" applyBorder="1" applyAlignment="1">
      <alignment horizontal="left" vertical="center"/>
    </xf>
    <xf numFmtId="0" fontId="0" fillId="0" borderId="0" xfId="0"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Měna"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4C7E7"/>
      <rgbColor rgb="00808080"/>
      <rgbColor rgb="008FAADC"/>
      <rgbColor rgb="00993366"/>
      <rgbColor rgb="00FFFFCC"/>
      <rgbColor rgb="00DEEBF7"/>
      <rgbColor rgb="00660066"/>
      <rgbColor rgb="00F28693"/>
      <rgbColor rgb="000066CC"/>
      <rgbColor rgb="00D9D9D9"/>
      <rgbColor rgb="00000080"/>
      <rgbColor rgb="00FF00FF"/>
      <rgbColor rgb="00FFFF00"/>
      <rgbColor rgb="0000FFFF"/>
      <rgbColor rgb="00800080"/>
      <rgbColor rgb="00800000"/>
      <rgbColor rgb="00008080"/>
      <rgbColor rgb="000000FF"/>
      <rgbColor rgb="0000CCFF"/>
      <rgbColor rgb="00CCFFFF"/>
      <rgbColor rgb="00E2F0D9"/>
      <rgbColor rgb="00FFFF99"/>
      <rgbColor rgb="00A9D18E"/>
      <rgbColor rgb="00F4B183"/>
      <rgbColor rgb="00CC99FF"/>
      <rgbColor rgb="00FFD966"/>
      <rgbColor rgb="003366FF"/>
      <rgbColor rgb="0033CCCC"/>
      <rgbColor rgb="0092D050"/>
      <rgbColor rgb="00FFCC00"/>
      <rgbColor rgb="00BF9000"/>
      <rgbColor rgb="00FF6600"/>
      <rgbColor rgb="00666699"/>
      <rgbColor rgb="00AFABAB"/>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1"/>
  <sheetViews>
    <sheetView workbookViewId="0" topLeftCell="A13">
      <selection activeCell="F7" sqref="F6:F7"/>
    </sheetView>
  </sheetViews>
  <sheetFormatPr defaultColWidth="8.7109375" defaultRowHeight="15"/>
  <cols>
    <col min="2" max="2" width="7.8515625" style="0" customWidth="1"/>
    <col min="3" max="3" width="23.140625" style="0" customWidth="1"/>
    <col min="4" max="4" width="107.140625" style="0" customWidth="1"/>
    <col min="5" max="5" width="7.8515625" style="0" customWidth="1"/>
    <col min="6" max="6" width="15.8515625" style="170" customWidth="1"/>
    <col min="7" max="7" width="15.8515625" style="0" customWidth="1"/>
    <col min="8" max="8" width="25.140625" style="0" customWidth="1"/>
    <col min="9" max="9" width="11.8515625" style="0" customWidth="1"/>
  </cols>
  <sheetData>
    <row r="1" spans="1:8" ht="15">
      <c r="A1" s="1"/>
      <c r="B1" s="1"/>
      <c r="C1" s="1"/>
      <c r="D1" s="1"/>
      <c r="E1" s="1"/>
      <c r="F1" s="163"/>
      <c r="G1" s="1"/>
      <c r="H1" s="1"/>
    </row>
    <row r="2" spans="1:8" s="170" customFormat="1" ht="26.25">
      <c r="A2" s="163"/>
      <c r="B2" s="190" t="s">
        <v>0</v>
      </c>
      <c r="C2" s="190"/>
      <c r="D2" s="190"/>
      <c r="E2" s="190"/>
      <c r="F2" s="190"/>
      <c r="G2" s="190"/>
      <c r="H2" s="163"/>
    </row>
    <row r="3" spans="1:9" ht="15.95" customHeight="1">
      <c r="A3" s="1"/>
      <c r="B3" s="2"/>
      <c r="C3" s="2"/>
      <c r="D3" s="2"/>
      <c r="E3" s="2"/>
      <c r="F3" s="164"/>
      <c r="G3" s="2"/>
      <c r="H3" s="2"/>
      <c r="I3" s="3"/>
    </row>
    <row r="4" spans="1:8" ht="28.5">
      <c r="A4" s="1"/>
      <c r="B4" s="4" t="s">
        <v>1</v>
      </c>
      <c r="C4" s="5" t="s">
        <v>2</v>
      </c>
      <c r="D4" s="5" t="s">
        <v>3</v>
      </c>
      <c r="E4" s="6" t="s">
        <v>4</v>
      </c>
      <c r="F4" s="165" t="s">
        <v>5</v>
      </c>
      <c r="G4" s="7" t="s">
        <v>6</v>
      </c>
      <c r="H4" s="1"/>
    </row>
    <row r="5" spans="1:8" s="9" customFormat="1" ht="16.5" customHeight="1">
      <c r="A5" s="8"/>
      <c r="B5" s="191" t="s">
        <v>7</v>
      </c>
      <c r="C5" s="191"/>
      <c r="D5" s="191"/>
      <c r="E5" s="191"/>
      <c r="F5" s="191"/>
      <c r="G5" s="191"/>
      <c r="H5" s="8"/>
    </row>
    <row r="6" spans="1:14" ht="102">
      <c r="A6" s="1"/>
      <c r="B6" s="10">
        <v>1</v>
      </c>
      <c r="C6" s="11" t="s">
        <v>8</v>
      </c>
      <c r="D6" s="12" t="s">
        <v>9</v>
      </c>
      <c r="E6" s="13">
        <v>1</v>
      </c>
      <c r="F6" s="166"/>
      <c r="G6" s="14">
        <f aca="true" t="shared" si="0" ref="G6:G14">E6*F6</f>
        <v>0</v>
      </c>
      <c r="H6" s="15"/>
      <c r="J6" s="16"/>
      <c r="N6" s="17"/>
    </row>
    <row r="7" spans="1:14" ht="82.5" customHeight="1">
      <c r="A7" s="1"/>
      <c r="B7" s="18">
        <v>2</v>
      </c>
      <c r="C7" s="19" t="s">
        <v>10</v>
      </c>
      <c r="D7" s="20" t="s">
        <v>11</v>
      </c>
      <c r="E7" s="21">
        <v>1</v>
      </c>
      <c r="F7" s="167"/>
      <c r="G7" s="22">
        <f t="shared" si="0"/>
        <v>0</v>
      </c>
      <c r="H7" s="23"/>
      <c r="J7" s="16"/>
      <c r="N7" s="17"/>
    </row>
    <row r="8" spans="1:10" ht="118.5" customHeight="1">
      <c r="A8" s="1"/>
      <c r="B8" s="18">
        <v>3</v>
      </c>
      <c r="C8" s="24" t="s">
        <v>12</v>
      </c>
      <c r="D8" s="25" t="s">
        <v>13</v>
      </c>
      <c r="E8" s="21">
        <v>15</v>
      </c>
      <c r="F8" s="167"/>
      <c r="G8" s="22">
        <f t="shared" si="0"/>
        <v>0</v>
      </c>
      <c r="H8" s="23"/>
      <c r="J8" s="16"/>
    </row>
    <row r="9" spans="1:10" ht="140.25">
      <c r="A9" s="1"/>
      <c r="B9" s="18">
        <v>4</v>
      </c>
      <c r="C9" s="24" t="s">
        <v>14</v>
      </c>
      <c r="D9" s="25" t="s">
        <v>15</v>
      </c>
      <c r="E9" s="21">
        <v>15</v>
      </c>
      <c r="F9" s="167"/>
      <c r="G9" s="22">
        <f t="shared" si="0"/>
        <v>0</v>
      </c>
      <c r="H9" s="23"/>
      <c r="J9" s="16"/>
    </row>
    <row r="10" spans="1:10" ht="89.25">
      <c r="A10" s="1"/>
      <c r="B10" s="18">
        <v>5</v>
      </c>
      <c r="C10" s="19" t="s">
        <v>16</v>
      </c>
      <c r="D10" s="26" t="s">
        <v>17</v>
      </c>
      <c r="E10" s="21">
        <v>1</v>
      </c>
      <c r="F10" s="167"/>
      <c r="G10" s="22">
        <f t="shared" si="0"/>
        <v>0</v>
      </c>
      <c r="H10" s="23"/>
      <c r="J10" s="16"/>
    </row>
    <row r="11" spans="1:10" ht="76.5">
      <c r="A11" s="1"/>
      <c r="B11" s="18">
        <v>6</v>
      </c>
      <c r="C11" s="19" t="s">
        <v>18</v>
      </c>
      <c r="D11" s="26" t="s">
        <v>19</v>
      </c>
      <c r="E11" s="21">
        <v>30</v>
      </c>
      <c r="F11" s="167"/>
      <c r="G11" s="22">
        <f t="shared" si="0"/>
        <v>0</v>
      </c>
      <c r="H11" s="23"/>
      <c r="J11" s="16"/>
    </row>
    <row r="12" spans="1:10" ht="85.5" customHeight="1">
      <c r="A12" s="1"/>
      <c r="B12" s="27">
        <v>7</v>
      </c>
      <c r="C12" s="19" t="s">
        <v>20</v>
      </c>
      <c r="D12" s="28" t="s">
        <v>21</v>
      </c>
      <c r="E12" s="29">
        <v>4</v>
      </c>
      <c r="F12" s="168"/>
      <c r="G12" s="30">
        <f t="shared" si="0"/>
        <v>0</v>
      </c>
      <c r="H12" s="23"/>
      <c r="J12" s="16"/>
    </row>
    <row r="13" spans="1:10" ht="51" customHeight="1">
      <c r="A13" s="1"/>
      <c r="B13" s="27">
        <v>8</v>
      </c>
      <c r="C13" s="19" t="s">
        <v>22</v>
      </c>
      <c r="D13" s="31" t="s">
        <v>23</v>
      </c>
      <c r="E13" s="29">
        <v>2</v>
      </c>
      <c r="F13" s="168"/>
      <c r="G13" s="30">
        <f t="shared" si="0"/>
        <v>0</v>
      </c>
      <c r="H13" s="23"/>
      <c r="J13" s="16"/>
    </row>
    <row r="14" spans="1:10" ht="76.5">
      <c r="A14" s="1"/>
      <c r="B14" s="32">
        <v>9</v>
      </c>
      <c r="C14" s="33" t="s">
        <v>24</v>
      </c>
      <c r="D14" s="34" t="s">
        <v>25</v>
      </c>
      <c r="E14" s="35">
        <v>1</v>
      </c>
      <c r="F14" s="169"/>
      <c r="G14" s="36">
        <f t="shared" si="0"/>
        <v>0</v>
      </c>
      <c r="H14" s="23"/>
      <c r="J14" s="16"/>
    </row>
    <row r="15" spans="1:8" ht="15">
      <c r="A15" s="1"/>
      <c r="B15" s="1"/>
      <c r="C15" s="37"/>
      <c r="D15" s="37"/>
      <c r="E15" s="192" t="s">
        <v>26</v>
      </c>
      <c r="F15" s="192"/>
      <c r="G15" s="174">
        <f>SUM(G6:G14)</f>
        <v>0</v>
      </c>
      <c r="H15" s="1"/>
    </row>
    <row r="16" spans="1:8" ht="15">
      <c r="A16" s="1"/>
      <c r="B16" s="1"/>
      <c r="C16" s="37"/>
      <c r="D16" s="37"/>
      <c r="E16" s="193" t="s">
        <v>27</v>
      </c>
      <c r="F16" s="193"/>
      <c r="G16" s="175">
        <f>G15*0.21</f>
        <v>0</v>
      </c>
      <c r="H16" s="1"/>
    </row>
    <row r="17" spans="1:8" ht="15">
      <c r="A17" s="1"/>
      <c r="B17" s="1"/>
      <c r="C17" s="37"/>
      <c r="D17" s="37"/>
      <c r="E17" s="194" t="s">
        <v>28</v>
      </c>
      <c r="F17" s="194"/>
      <c r="G17" s="176">
        <f>SUM(G15:G16)</f>
        <v>0</v>
      </c>
      <c r="H17" s="1"/>
    </row>
    <row r="18" spans="1:8" ht="15">
      <c r="A18" s="1"/>
      <c r="B18" s="1"/>
      <c r="C18" s="1"/>
      <c r="D18" s="1"/>
      <c r="E18" s="1"/>
      <c r="F18" s="163"/>
      <c r="G18" s="1"/>
      <c r="H18" s="1"/>
    </row>
    <row r="19" spans="1:8" ht="15">
      <c r="A19" s="1"/>
      <c r="B19" s="1"/>
      <c r="C19" s="1"/>
      <c r="D19" s="38"/>
      <c r="E19" s="189"/>
      <c r="F19" s="189"/>
      <c r="G19" s="189"/>
      <c r="H19" s="1"/>
    </row>
    <row r="20" spans="1:8" ht="15">
      <c r="A20" s="1"/>
      <c r="B20" s="1"/>
      <c r="C20" s="1"/>
      <c r="D20" s="1"/>
      <c r="E20" s="1"/>
      <c r="F20" s="163"/>
      <c r="G20" s="1"/>
      <c r="H20" s="1"/>
    </row>
    <row r="21" spans="1:8" ht="15">
      <c r="A21" s="1"/>
      <c r="B21" s="1"/>
      <c r="C21" s="1"/>
      <c r="D21" s="1"/>
      <c r="E21" s="1"/>
      <c r="F21" s="163"/>
      <c r="G21" s="1"/>
      <c r="H21" s="1"/>
    </row>
  </sheetData>
  <sheetProtection algorithmName="SHA-512" hashValue="ArhN7BhoZgdfeHs2iGIxK9QPAH9gJbY0WkTVyZ70E3fWrw7l0HH7i8gX4CitgMfLJKiByrCLGyNxjp8YLKB6Iw==" saltValue="dUhQgucbSzTycrnSCM4xvg==" spinCount="100000" sheet="1" objects="1" scenarios="1"/>
  <mergeCells count="6">
    <mergeCell ref="E19:G19"/>
    <mergeCell ref="B2:G2"/>
    <mergeCell ref="B5:G5"/>
    <mergeCell ref="E15:F15"/>
    <mergeCell ref="E16:F16"/>
    <mergeCell ref="E17:F17"/>
  </mergeCells>
  <printOptions/>
  <pageMargins left="0.7" right="0.7" top="0.7875" bottom="0.7875" header="0.511805555555555" footer="0.511805555555555"/>
  <pageSetup fitToHeight="0" fitToWidth="1"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7"/>
  <sheetViews>
    <sheetView workbookViewId="0" topLeftCell="A1">
      <selection activeCell="F6" sqref="F6:F10"/>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8.57421875" style="0" customWidth="1"/>
    <col min="9" max="9" width="11.8515625" style="0" customWidth="1"/>
  </cols>
  <sheetData>
    <row r="1" spans="1:8" ht="15">
      <c r="A1" s="1"/>
      <c r="B1" s="1"/>
      <c r="C1" s="1"/>
      <c r="D1" s="1"/>
      <c r="E1" s="1"/>
      <c r="F1" s="163"/>
      <c r="G1" s="1"/>
      <c r="H1" s="1"/>
    </row>
    <row r="2" spans="1:8" s="170" customFormat="1" ht="26.25">
      <c r="A2" s="163"/>
      <c r="B2" s="190" t="s">
        <v>0</v>
      </c>
      <c r="C2" s="190"/>
      <c r="D2" s="190"/>
      <c r="E2" s="190"/>
      <c r="F2" s="190"/>
      <c r="G2" s="190"/>
      <c r="H2" s="163"/>
    </row>
    <row r="3" spans="1:9" ht="15.95" customHeight="1">
      <c r="A3" s="1"/>
      <c r="B3" s="2"/>
      <c r="C3" s="2"/>
      <c r="D3" s="2"/>
      <c r="E3" s="2"/>
      <c r="F3" s="164"/>
      <c r="G3" s="2"/>
      <c r="H3" s="2"/>
      <c r="I3" s="3"/>
    </row>
    <row r="4" spans="1:8" ht="28.5">
      <c r="A4" s="1"/>
      <c r="B4" s="4" t="s">
        <v>1</v>
      </c>
      <c r="C4" s="5" t="s">
        <v>2</v>
      </c>
      <c r="D4" s="5" t="s">
        <v>3</v>
      </c>
      <c r="E4" s="6" t="s">
        <v>4</v>
      </c>
      <c r="F4" s="165" t="s">
        <v>5</v>
      </c>
      <c r="G4" s="7" t="s">
        <v>6</v>
      </c>
      <c r="H4" s="1"/>
    </row>
    <row r="5" spans="1:8" s="9" customFormat="1" ht="16.5" customHeight="1">
      <c r="A5" s="8"/>
      <c r="B5" s="191" t="s">
        <v>183</v>
      </c>
      <c r="C5" s="191"/>
      <c r="D5" s="191"/>
      <c r="E5" s="191"/>
      <c r="F5" s="191"/>
      <c r="G5" s="191"/>
      <c r="H5" s="8"/>
    </row>
    <row r="6" spans="1:14" ht="89.25">
      <c r="A6" s="1"/>
      <c r="B6" s="10">
        <v>1</v>
      </c>
      <c r="C6" s="118" t="s">
        <v>184</v>
      </c>
      <c r="D6" s="119" t="s">
        <v>185</v>
      </c>
      <c r="E6" s="120">
        <v>1</v>
      </c>
      <c r="F6" s="185"/>
      <c r="G6" s="121">
        <f>E6*F6</f>
        <v>0</v>
      </c>
      <c r="H6" s="23"/>
      <c r="J6" s="122"/>
      <c r="N6" s="17"/>
    </row>
    <row r="7" spans="1:14" ht="63.75">
      <c r="A7" s="1"/>
      <c r="B7" s="74">
        <v>2</v>
      </c>
      <c r="C7" s="19" t="s">
        <v>87</v>
      </c>
      <c r="D7" s="31" t="s">
        <v>186</v>
      </c>
      <c r="E7" s="21">
        <v>6</v>
      </c>
      <c r="F7" s="167"/>
      <c r="G7" s="22">
        <f>E7*F7</f>
        <v>0</v>
      </c>
      <c r="H7" s="23"/>
      <c r="J7" s="16"/>
      <c r="N7" s="17"/>
    </row>
    <row r="8" spans="1:10" ht="66" customHeight="1">
      <c r="A8" s="1"/>
      <c r="B8" s="18">
        <v>3</v>
      </c>
      <c r="C8" s="19" t="s">
        <v>90</v>
      </c>
      <c r="D8" s="31" t="s">
        <v>187</v>
      </c>
      <c r="E8" s="21">
        <v>6</v>
      </c>
      <c r="F8" s="167"/>
      <c r="G8" s="22">
        <f>E8*F8</f>
        <v>0</v>
      </c>
      <c r="H8" s="23"/>
      <c r="J8" s="16"/>
    </row>
    <row r="9" spans="1:10" ht="73.5" customHeight="1">
      <c r="A9" s="1"/>
      <c r="B9" s="18">
        <v>4</v>
      </c>
      <c r="C9" s="19" t="s">
        <v>93</v>
      </c>
      <c r="D9" s="31" t="s">
        <v>188</v>
      </c>
      <c r="E9" s="21">
        <v>1</v>
      </c>
      <c r="F9" s="167"/>
      <c r="G9" s="22">
        <f>E9*F9</f>
        <v>0</v>
      </c>
      <c r="H9" s="23"/>
      <c r="J9" s="16"/>
    </row>
    <row r="10" spans="1:10" ht="63.75">
      <c r="A10" s="1"/>
      <c r="B10" s="32">
        <v>5</v>
      </c>
      <c r="C10" s="71" t="s">
        <v>96</v>
      </c>
      <c r="D10" s="34" t="s">
        <v>97</v>
      </c>
      <c r="E10" s="35">
        <v>1</v>
      </c>
      <c r="F10" s="169"/>
      <c r="G10" s="36">
        <f>E10*F10</f>
        <v>0</v>
      </c>
      <c r="H10" s="23"/>
      <c r="J10" s="16"/>
    </row>
    <row r="11" spans="1:8" ht="15">
      <c r="A11" s="1"/>
      <c r="B11" s="1"/>
      <c r="C11" s="37"/>
      <c r="D11" s="37"/>
      <c r="E11" s="192" t="s">
        <v>26</v>
      </c>
      <c r="F11" s="192"/>
      <c r="G11" s="174">
        <f>SUM(G6:G10)</f>
        <v>0</v>
      </c>
      <c r="H11" s="1"/>
    </row>
    <row r="12" spans="1:8" ht="15">
      <c r="A12" s="1"/>
      <c r="B12" s="1"/>
      <c r="C12" s="37"/>
      <c r="D12" s="37"/>
      <c r="E12" s="193" t="s">
        <v>27</v>
      </c>
      <c r="F12" s="193"/>
      <c r="G12" s="175">
        <f>G11*0.21</f>
        <v>0</v>
      </c>
      <c r="H12" s="1"/>
    </row>
    <row r="13" spans="1:8" ht="15">
      <c r="A13" s="1"/>
      <c r="B13" s="1"/>
      <c r="C13" s="37"/>
      <c r="D13" s="37"/>
      <c r="E13" s="194" t="s">
        <v>28</v>
      </c>
      <c r="F13" s="194"/>
      <c r="G13" s="176">
        <f>SUM(G11:G12)</f>
        <v>0</v>
      </c>
      <c r="H13" s="1"/>
    </row>
    <row r="14" spans="1:8" ht="15">
      <c r="A14" s="1"/>
      <c r="B14" s="1"/>
      <c r="C14" s="1"/>
      <c r="D14" s="1"/>
      <c r="E14" s="1"/>
      <c r="F14" s="163"/>
      <c r="G14" s="1"/>
      <c r="H14" s="1"/>
    </row>
    <row r="15" spans="1:8" ht="15">
      <c r="A15" s="1"/>
      <c r="B15" s="1"/>
      <c r="C15" s="1"/>
      <c r="D15" s="38"/>
      <c r="E15" s="189"/>
      <c r="F15" s="189"/>
      <c r="G15" s="189"/>
      <c r="H15" s="1"/>
    </row>
    <row r="16" spans="1:8" ht="15">
      <c r="A16" s="1"/>
      <c r="B16" s="1"/>
      <c r="C16" s="1"/>
      <c r="D16" s="1"/>
      <c r="E16" s="1"/>
      <c r="F16" s="163"/>
      <c r="G16" s="1"/>
      <c r="H16" s="1"/>
    </row>
    <row r="17" spans="1:8" ht="15">
      <c r="A17" s="1"/>
      <c r="B17" s="1"/>
      <c r="C17" s="1"/>
      <c r="D17" s="1"/>
      <c r="E17" s="1"/>
      <c r="F17" s="163"/>
      <c r="G17" s="1"/>
      <c r="H17" s="1"/>
    </row>
  </sheetData>
  <sheetProtection algorithmName="SHA-512" hashValue="jm33SyuuJ8ov4oN2z+lOdL9xwrpNishmKuTcJkY6lgs+StHKxcDxEXz6ECbrV2toaAHkutj8RPzCvijw2rhtkA==" saltValue="2j0F3J42AWuVRX51lOWU8g==" spinCount="100000" sheet="1" objects="1" scenarios="1"/>
  <mergeCells count="6">
    <mergeCell ref="E15:G15"/>
    <mergeCell ref="B2:G2"/>
    <mergeCell ref="B5:G5"/>
    <mergeCell ref="E11:F11"/>
    <mergeCell ref="E12:F12"/>
    <mergeCell ref="E13:F13"/>
  </mergeCells>
  <printOptions/>
  <pageMargins left="0.7" right="0.7" top="0.7875" bottom="0.7875" header="0.511805555555555" footer="0.511805555555555"/>
  <pageSetup fitToHeight="0" fitToWidth="1" horizontalDpi="300" verticalDpi="300" orientation="landscape" paperSize="9" scale="7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3"/>
  <sheetViews>
    <sheetView zoomScale="90" zoomScaleNormal="90" workbookViewId="0" topLeftCell="A13">
      <selection activeCell="F6" sqref="F6:F16"/>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s>
  <sheetData>
    <row r="1" spans="1:7" ht="14.25" customHeight="1">
      <c r="A1" s="1"/>
      <c r="B1" s="1"/>
      <c r="C1" s="1"/>
      <c r="D1" s="1"/>
      <c r="E1" s="1"/>
      <c r="F1" s="163"/>
      <c r="G1" s="1"/>
    </row>
    <row r="2" spans="1:7" s="170" customFormat="1" ht="26.25">
      <c r="A2" s="163"/>
      <c r="B2" s="190" t="s">
        <v>0</v>
      </c>
      <c r="C2" s="190"/>
      <c r="D2" s="190"/>
      <c r="E2" s="190"/>
      <c r="F2" s="190"/>
      <c r="G2" s="190"/>
    </row>
    <row r="3" spans="1:7" ht="15.95" customHeight="1">
      <c r="A3" s="1"/>
      <c r="B3" s="2"/>
      <c r="C3" s="2"/>
      <c r="D3" s="2"/>
      <c r="E3" s="2"/>
      <c r="F3" s="164"/>
      <c r="G3" s="2"/>
    </row>
    <row r="4" spans="1:7" ht="28.5">
      <c r="A4" s="1"/>
      <c r="B4" s="4" t="s">
        <v>1</v>
      </c>
      <c r="C4" s="5" t="s">
        <v>2</v>
      </c>
      <c r="D4" s="5" t="s">
        <v>3</v>
      </c>
      <c r="E4" s="6" t="s">
        <v>4</v>
      </c>
      <c r="F4" s="165" t="s">
        <v>5</v>
      </c>
      <c r="G4" s="7" t="s">
        <v>6</v>
      </c>
    </row>
    <row r="5" spans="1:7" s="9" customFormat="1" ht="16.5" customHeight="1">
      <c r="A5" s="8"/>
      <c r="B5" s="191" t="s">
        <v>189</v>
      </c>
      <c r="C5" s="191"/>
      <c r="D5" s="191"/>
      <c r="E5" s="191"/>
      <c r="F5" s="191"/>
      <c r="G5" s="191"/>
    </row>
    <row r="6" spans="1:7" s="42" customFormat="1" ht="255.75" customHeight="1">
      <c r="A6" s="39"/>
      <c r="B6" s="10">
        <v>1</v>
      </c>
      <c r="C6" s="40" t="s">
        <v>30</v>
      </c>
      <c r="D6" s="41" t="s">
        <v>190</v>
      </c>
      <c r="E6" s="13">
        <v>1</v>
      </c>
      <c r="F6" s="166"/>
      <c r="G6" s="14">
        <f aca="true" t="shared" si="0" ref="G6:G16">E6*F6</f>
        <v>0</v>
      </c>
    </row>
    <row r="7" spans="1:7" s="42" customFormat="1" ht="83.25" customHeight="1">
      <c r="A7" s="39"/>
      <c r="B7" s="74">
        <v>2</v>
      </c>
      <c r="C7" s="62" t="s">
        <v>191</v>
      </c>
      <c r="D7" s="123" t="s">
        <v>192</v>
      </c>
      <c r="E7" s="64">
        <v>1</v>
      </c>
      <c r="F7" s="178"/>
      <c r="G7" s="124">
        <f t="shared" si="0"/>
        <v>0</v>
      </c>
    </row>
    <row r="8" spans="1:10" ht="133.5" customHeight="1">
      <c r="A8" s="1"/>
      <c r="B8" s="18">
        <v>3</v>
      </c>
      <c r="C8" s="24" t="s">
        <v>193</v>
      </c>
      <c r="D8" s="20" t="s">
        <v>194</v>
      </c>
      <c r="E8" s="21">
        <v>15</v>
      </c>
      <c r="F8" s="167"/>
      <c r="G8" s="22">
        <f t="shared" si="0"/>
        <v>0</v>
      </c>
      <c r="J8" s="17"/>
    </row>
    <row r="9" spans="1:10" ht="84" customHeight="1">
      <c r="A9" s="1"/>
      <c r="B9" s="18">
        <v>4</v>
      </c>
      <c r="C9" s="19" t="s">
        <v>35</v>
      </c>
      <c r="D9" s="31" t="s">
        <v>195</v>
      </c>
      <c r="E9" s="21">
        <v>4</v>
      </c>
      <c r="F9" s="167"/>
      <c r="G9" s="22">
        <f t="shared" si="0"/>
        <v>0</v>
      </c>
      <c r="H9" s="45"/>
      <c r="J9" s="17"/>
    </row>
    <row r="10" spans="1:10" s="46" customFormat="1" ht="103.5" customHeight="1">
      <c r="A10" s="38"/>
      <c r="B10" s="18">
        <v>5</v>
      </c>
      <c r="C10" s="19" t="s">
        <v>37</v>
      </c>
      <c r="D10" s="31" t="s">
        <v>38</v>
      </c>
      <c r="E10" s="21">
        <v>4</v>
      </c>
      <c r="F10" s="167"/>
      <c r="G10" s="22">
        <f t="shared" si="0"/>
        <v>0</v>
      </c>
      <c r="H10" s="45"/>
      <c r="J10" s="47"/>
    </row>
    <row r="11" spans="1:10" s="46" customFormat="1" ht="103.5" customHeight="1">
      <c r="A11" s="38"/>
      <c r="B11" s="18">
        <v>6</v>
      </c>
      <c r="C11" s="19" t="s">
        <v>196</v>
      </c>
      <c r="D11" s="31" t="s">
        <v>197</v>
      </c>
      <c r="E11" s="21">
        <v>3</v>
      </c>
      <c r="F11" s="167"/>
      <c r="G11" s="22">
        <f t="shared" si="0"/>
        <v>0</v>
      </c>
      <c r="J11" s="47"/>
    </row>
    <row r="12" spans="1:10" s="46" customFormat="1" ht="81.6" customHeight="1">
      <c r="A12" s="38"/>
      <c r="B12" s="18">
        <v>7</v>
      </c>
      <c r="C12" s="19" t="s">
        <v>198</v>
      </c>
      <c r="D12" s="31" t="s">
        <v>199</v>
      </c>
      <c r="E12" s="21">
        <v>3</v>
      </c>
      <c r="F12" s="167"/>
      <c r="G12" s="22">
        <f t="shared" si="0"/>
        <v>0</v>
      </c>
      <c r="J12" s="47"/>
    </row>
    <row r="13" spans="1:10" ht="43.5" customHeight="1">
      <c r="A13" s="1"/>
      <c r="B13" s="18">
        <v>8</v>
      </c>
      <c r="C13" s="19" t="s">
        <v>39</v>
      </c>
      <c r="D13" s="26" t="s">
        <v>40</v>
      </c>
      <c r="E13" s="21">
        <v>1</v>
      </c>
      <c r="F13" s="167"/>
      <c r="G13" s="22">
        <f t="shared" si="0"/>
        <v>0</v>
      </c>
      <c r="J13" s="17"/>
    </row>
    <row r="14" spans="1:7" ht="99.75" customHeight="1">
      <c r="A14" s="1"/>
      <c r="B14" s="18">
        <v>9</v>
      </c>
      <c r="C14" s="19" t="s">
        <v>16</v>
      </c>
      <c r="D14" s="26" t="s">
        <v>17</v>
      </c>
      <c r="E14" s="21">
        <v>1</v>
      </c>
      <c r="F14" s="167"/>
      <c r="G14" s="22">
        <f t="shared" si="0"/>
        <v>0</v>
      </c>
    </row>
    <row r="15" spans="1:7" ht="87" customHeight="1">
      <c r="A15" s="1"/>
      <c r="B15" s="27">
        <v>10</v>
      </c>
      <c r="C15" s="125" t="s">
        <v>18</v>
      </c>
      <c r="D15" s="28" t="s">
        <v>19</v>
      </c>
      <c r="E15" s="29">
        <v>30</v>
      </c>
      <c r="F15" s="168"/>
      <c r="G15" s="30">
        <f t="shared" si="0"/>
        <v>0</v>
      </c>
    </row>
    <row r="16" spans="1:8" ht="114.75">
      <c r="A16" s="1"/>
      <c r="B16" s="126">
        <v>11</v>
      </c>
      <c r="C16" s="127" t="s">
        <v>41</v>
      </c>
      <c r="D16" s="34" t="s">
        <v>42</v>
      </c>
      <c r="E16" s="127">
        <v>1</v>
      </c>
      <c r="F16" s="169"/>
      <c r="G16" s="128">
        <f t="shared" si="0"/>
        <v>0</v>
      </c>
      <c r="H16" s="78"/>
    </row>
    <row r="17" spans="1:7" ht="15">
      <c r="A17" s="1"/>
      <c r="B17" s="57"/>
      <c r="C17" s="58"/>
      <c r="D17" s="59"/>
      <c r="E17" s="192" t="s">
        <v>26</v>
      </c>
      <c r="F17" s="192"/>
      <c r="G17" s="174">
        <f>SUM(G6:G16)</f>
        <v>0</v>
      </c>
    </row>
    <row r="18" spans="1:7" ht="15">
      <c r="A18" s="1"/>
      <c r="B18" s="1"/>
      <c r="C18" s="37"/>
      <c r="D18" s="37"/>
      <c r="E18" s="193" t="s">
        <v>27</v>
      </c>
      <c r="F18" s="193"/>
      <c r="G18" s="175">
        <f>G17*0.21</f>
        <v>0</v>
      </c>
    </row>
    <row r="19" spans="1:7" ht="15">
      <c r="A19" s="1"/>
      <c r="B19" s="1"/>
      <c r="C19" s="37"/>
      <c r="D19" s="37"/>
      <c r="E19" s="194" t="s">
        <v>28</v>
      </c>
      <c r="F19" s="194"/>
      <c r="G19" s="176">
        <f>SUM(G17:G18)</f>
        <v>0</v>
      </c>
    </row>
    <row r="20" spans="1:7" ht="15">
      <c r="A20" s="1"/>
      <c r="B20" s="1"/>
      <c r="C20" s="1"/>
      <c r="D20" s="1"/>
      <c r="E20" s="1"/>
      <c r="F20" s="163"/>
      <c r="G20" s="1"/>
    </row>
    <row r="21" spans="1:7" ht="15">
      <c r="A21" s="1"/>
      <c r="B21" s="1"/>
      <c r="C21" s="1"/>
      <c r="D21" s="38"/>
      <c r="E21" s="189"/>
      <c r="F21" s="189"/>
      <c r="G21" s="189"/>
    </row>
    <row r="22" spans="1:7" ht="15">
      <c r="A22" s="1"/>
      <c r="B22" s="1"/>
      <c r="C22" s="1"/>
      <c r="D22" s="1"/>
      <c r="E22" s="1"/>
      <c r="F22" s="163"/>
      <c r="G22" s="1"/>
    </row>
    <row r="23" spans="1:7" ht="15">
      <c r="A23" s="1"/>
      <c r="B23" s="1"/>
      <c r="C23" s="1"/>
      <c r="D23" s="1"/>
      <c r="E23" s="1"/>
      <c r="F23" s="163"/>
      <c r="G23" s="1"/>
    </row>
  </sheetData>
  <sheetProtection algorithmName="SHA-512" hashValue="ClRcJ+PiUPLrFSPhqqRvPEwDrZdx0nRkPz7M+1BGKNrxBkVuXtMyFq1foxBEeipB5Ze3LQjygtt7sVnM0mKoiw==" saltValue="XlmBJ9QtQehQutzg/uEeEw==" spinCount="100000" sheet="1" objects="1" scenarios="1"/>
  <mergeCells count="6">
    <mergeCell ref="E21:G21"/>
    <mergeCell ref="B2:G2"/>
    <mergeCell ref="B5:G5"/>
    <mergeCell ref="E17:F17"/>
    <mergeCell ref="E18:F18"/>
    <mergeCell ref="E19:F19"/>
  </mergeCells>
  <printOptions/>
  <pageMargins left="0.7" right="0.7" top="0.7875" bottom="0.7875" header="0.511805555555555" footer="0.511805555555555"/>
  <pageSetup fitToHeight="0" fitToWidth="1" horizontalDpi="300" verticalDpi="300" orientation="landscape" paperSize="9" scale="6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20"/>
  <sheetViews>
    <sheetView workbookViewId="0" topLeftCell="A1">
      <selection activeCell="F6" sqref="F6:F13"/>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11.8515625" style="0" customWidth="1"/>
  </cols>
  <sheetData>
    <row r="1" spans="1:7" ht="15">
      <c r="A1" s="1"/>
      <c r="B1" s="1"/>
      <c r="C1" s="1"/>
      <c r="D1" s="1"/>
      <c r="E1" s="1"/>
      <c r="F1" s="163"/>
      <c r="G1" s="1"/>
    </row>
    <row r="2" spans="1:7" s="170" customFormat="1" ht="26.25">
      <c r="A2" s="163"/>
      <c r="B2" s="190" t="s">
        <v>0</v>
      </c>
      <c r="C2" s="190"/>
      <c r="D2" s="190"/>
      <c r="E2" s="190"/>
      <c r="F2" s="190"/>
      <c r="G2" s="190"/>
    </row>
    <row r="3" spans="1:8" ht="15.95" customHeight="1">
      <c r="A3" s="1"/>
      <c r="B3" s="2"/>
      <c r="C3" s="2"/>
      <c r="D3" s="2"/>
      <c r="E3" s="2"/>
      <c r="F3" s="164"/>
      <c r="G3" s="2"/>
      <c r="H3" s="3"/>
    </row>
    <row r="4" spans="1:7" ht="28.5">
      <c r="A4" s="1"/>
      <c r="B4" s="4" t="s">
        <v>1</v>
      </c>
      <c r="C4" s="5" t="s">
        <v>2</v>
      </c>
      <c r="D4" s="5" t="s">
        <v>3</v>
      </c>
      <c r="E4" s="6" t="s">
        <v>4</v>
      </c>
      <c r="F4" s="165" t="s">
        <v>5</v>
      </c>
      <c r="G4" s="7" t="s">
        <v>6</v>
      </c>
    </row>
    <row r="5" spans="1:7" s="9" customFormat="1" ht="16.5" customHeight="1">
      <c r="A5" s="8"/>
      <c r="B5" s="191" t="s">
        <v>200</v>
      </c>
      <c r="C5" s="191"/>
      <c r="D5" s="191"/>
      <c r="E5" s="191"/>
      <c r="F5" s="191"/>
      <c r="G5" s="191"/>
    </row>
    <row r="6" spans="1:13" ht="79.5" customHeight="1">
      <c r="A6" s="1"/>
      <c r="B6" s="10">
        <v>1</v>
      </c>
      <c r="C6" s="40" t="s">
        <v>8</v>
      </c>
      <c r="D6" s="61" t="s">
        <v>65</v>
      </c>
      <c r="E6" s="13">
        <v>1</v>
      </c>
      <c r="F6" s="166"/>
      <c r="G6" s="14">
        <f>E6*F6</f>
        <v>0</v>
      </c>
      <c r="I6" s="16"/>
      <c r="M6" s="17"/>
    </row>
    <row r="7" spans="1:13" ht="76.5" customHeight="1">
      <c r="A7" s="1"/>
      <c r="B7" s="18">
        <v>2</v>
      </c>
      <c r="C7" s="24" t="s">
        <v>49</v>
      </c>
      <c r="D7" s="20" t="s">
        <v>50</v>
      </c>
      <c r="E7" s="21">
        <v>1</v>
      </c>
      <c r="F7" s="167"/>
      <c r="G7" s="22">
        <f>E7*F7</f>
        <v>0</v>
      </c>
      <c r="I7" s="16"/>
      <c r="M7" s="17"/>
    </row>
    <row r="8" spans="1:13" ht="80.25" customHeight="1">
      <c r="A8" s="1"/>
      <c r="B8" s="18">
        <v>3</v>
      </c>
      <c r="C8" s="24" t="s">
        <v>51</v>
      </c>
      <c r="D8" s="26" t="s">
        <v>17</v>
      </c>
      <c r="E8" s="21">
        <v>1</v>
      </c>
      <c r="F8" s="167"/>
      <c r="G8" s="22">
        <f>F8*E8</f>
        <v>0</v>
      </c>
      <c r="I8" s="16"/>
      <c r="M8" s="17"/>
    </row>
    <row r="9" spans="1:9" ht="76.5">
      <c r="A9" s="1"/>
      <c r="B9" s="18">
        <v>4</v>
      </c>
      <c r="C9" s="19" t="s">
        <v>52</v>
      </c>
      <c r="D9" s="31" t="s">
        <v>201</v>
      </c>
      <c r="E9" s="21">
        <v>1</v>
      </c>
      <c r="F9" s="167"/>
      <c r="G9" s="22">
        <f>E9*F9</f>
        <v>0</v>
      </c>
      <c r="I9" s="16"/>
    </row>
    <row r="10" spans="1:9" ht="76.5">
      <c r="A10" s="1"/>
      <c r="B10" s="18">
        <v>5</v>
      </c>
      <c r="C10" s="19" t="s">
        <v>54</v>
      </c>
      <c r="D10" s="31" t="s">
        <v>202</v>
      </c>
      <c r="E10" s="21">
        <v>2</v>
      </c>
      <c r="F10" s="167"/>
      <c r="G10" s="22">
        <f>E10*F10</f>
        <v>0</v>
      </c>
      <c r="I10" s="16"/>
    </row>
    <row r="11" spans="1:9" ht="57.95" customHeight="1">
      <c r="A11" s="1"/>
      <c r="B11" s="18">
        <v>6</v>
      </c>
      <c r="C11" s="19" t="s">
        <v>66</v>
      </c>
      <c r="D11" s="26" t="s">
        <v>203</v>
      </c>
      <c r="E11" s="21">
        <v>1</v>
      </c>
      <c r="F11" s="167"/>
      <c r="G11" s="22">
        <f>E11*F11</f>
        <v>0</v>
      </c>
      <c r="I11" s="16"/>
    </row>
    <row r="12" spans="1:9" ht="108.6" customHeight="1">
      <c r="A12" s="1"/>
      <c r="B12" s="18">
        <v>7</v>
      </c>
      <c r="C12" s="19" t="s">
        <v>68</v>
      </c>
      <c r="D12" s="26" t="s">
        <v>69</v>
      </c>
      <c r="E12" s="21">
        <v>3</v>
      </c>
      <c r="F12" s="167"/>
      <c r="G12" s="22">
        <f>E12*F12</f>
        <v>0</v>
      </c>
      <c r="I12" s="16"/>
    </row>
    <row r="13" spans="1:9" ht="45" customHeight="1">
      <c r="A13" s="1"/>
      <c r="B13" s="32">
        <v>8</v>
      </c>
      <c r="C13" s="71" t="s">
        <v>62</v>
      </c>
      <c r="D13" s="129" t="s">
        <v>204</v>
      </c>
      <c r="E13" s="35">
        <v>1</v>
      </c>
      <c r="F13" s="169"/>
      <c r="G13" s="36">
        <f>E13*F13</f>
        <v>0</v>
      </c>
      <c r="I13" s="16"/>
    </row>
    <row r="14" spans="1:7" ht="15">
      <c r="A14" s="1"/>
      <c r="B14" s="1"/>
      <c r="C14" s="37"/>
      <c r="D14" s="37"/>
      <c r="E14" s="192" t="s">
        <v>26</v>
      </c>
      <c r="F14" s="192"/>
      <c r="G14" s="174">
        <f>SUM(G6:G13)</f>
        <v>0</v>
      </c>
    </row>
    <row r="15" spans="1:7" ht="15">
      <c r="A15" s="1"/>
      <c r="B15" s="1"/>
      <c r="C15" s="37"/>
      <c r="D15" s="37"/>
      <c r="E15" s="193" t="s">
        <v>27</v>
      </c>
      <c r="F15" s="193"/>
      <c r="G15" s="175">
        <f>G14*0.21</f>
        <v>0</v>
      </c>
    </row>
    <row r="16" spans="1:7" ht="15">
      <c r="A16" s="1"/>
      <c r="B16" s="1"/>
      <c r="C16" s="37"/>
      <c r="D16" s="37"/>
      <c r="E16" s="194" t="s">
        <v>28</v>
      </c>
      <c r="F16" s="194"/>
      <c r="G16" s="176">
        <f>SUM(G14:G15)</f>
        <v>0</v>
      </c>
    </row>
    <row r="17" spans="1:7" ht="15">
      <c r="A17" s="1"/>
      <c r="B17" s="1"/>
      <c r="C17" s="1"/>
      <c r="D17" s="1"/>
      <c r="E17" s="1"/>
      <c r="F17" s="163"/>
      <c r="G17" s="1"/>
    </row>
    <row r="18" spans="1:7" ht="15">
      <c r="A18" s="1"/>
      <c r="B18" s="1"/>
      <c r="C18" s="1"/>
      <c r="D18" s="38"/>
      <c r="E18" s="189"/>
      <c r="F18" s="189"/>
      <c r="G18" s="189"/>
    </row>
    <row r="19" spans="1:7" ht="15">
      <c r="A19" s="1"/>
      <c r="B19" s="1"/>
      <c r="C19" s="1"/>
      <c r="D19" s="1"/>
      <c r="E19" s="1"/>
      <c r="F19" s="163"/>
      <c r="G19" s="1"/>
    </row>
    <row r="20" spans="1:7" ht="15">
      <c r="A20" s="1"/>
      <c r="B20" s="1"/>
      <c r="C20" s="1"/>
      <c r="D20" s="1"/>
      <c r="E20" s="1"/>
      <c r="F20" s="163"/>
      <c r="G20" s="1"/>
    </row>
  </sheetData>
  <sheetProtection algorithmName="SHA-512" hashValue="ulSf0k8W2XzpS0CnCyf2+xEdpiWPDnj7hm4pID5NBmZnHx3ACD1apea5J11BFl31Pj4GKPwvn7cecXNC9ecpfg==" saltValue="PjLPdnrnp5/aJ0ApjTDi7Q==" spinCount="100000" sheet="1" objects="1" scenarios="1"/>
  <mergeCells count="6">
    <mergeCell ref="E18:G18"/>
    <mergeCell ref="B2:G2"/>
    <mergeCell ref="B5:G5"/>
    <mergeCell ref="E14:F14"/>
    <mergeCell ref="E15:F15"/>
    <mergeCell ref="E16:F16"/>
  </mergeCells>
  <printOptions/>
  <pageMargins left="0.7" right="0.7" top="0.7875" bottom="0.7875" header="0.511805555555555" footer="0.511805555555555"/>
  <pageSetup fitToHeight="1" fitToWidth="1" horizontalDpi="300" verticalDpi="300" orientation="landscape" paperSize="9" scale="6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4"/>
  <sheetViews>
    <sheetView workbookViewId="0" topLeftCell="A1">
      <selection activeCell="D34" sqref="D34"/>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s>
  <sheetData>
    <row r="1" spans="1:7" ht="15">
      <c r="A1" s="1"/>
      <c r="B1" s="1"/>
      <c r="C1" s="1"/>
      <c r="D1" s="1"/>
      <c r="E1" s="1"/>
      <c r="F1" s="163"/>
      <c r="G1" s="1"/>
    </row>
    <row r="2" spans="1:7" s="170" customFormat="1" ht="26.25">
      <c r="A2" s="163"/>
      <c r="B2" s="190" t="s">
        <v>0</v>
      </c>
      <c r="C2" s="190"/>
      <c r="D2" s="190"/>
      <c r="E2" s="190"/>
      <c r="F2" s="190"/>
      <c r="G2" s="190"/>
    </row>
    <row r="3" spans="1:7" ht="15.95" customHeight="1">
      <c r="A3" s="1"/>
      <c r="B3" s="2"/>
      <c r="C3" s="2"/>
      <c r="D3" s="2"/>
      <c r="E3" s="2"/>
      <c r="F3" s="164"/>
      <c r="G3" s="2"/>
    </row>
    <row r="4" spans="1:7" ht="28.5">
      <c r="A4" s="1"/>
      <c r="B4" s="4" t="s">
        <v>1</v>
      </c>
      <c r="C4" s="5" t="s">
        <v>2</v>
      </c>
      <c r="D4" s="5" t="s">
        <v>3</v>
      </c>
      <c r="E4" s="6" t="s">
        <v>4</v>
      </c>
      <c r="F4" s="165" t="s">
        <v>5</v>
      </c>
      <c r="G4" s="7" t="s">
        <v>6</v>
      </c>
    </row>
    <row r="5" spans="1:7" s="9" customFormat="1" ht="16.5" customHeight="1">
      <c r="A5" s="8"/>
      <c r="B5" s="191" t="s">
        <v>205</v>
      </c>
      <c r="C5" s="191"/>
      <c r="D5" s="191"/>
      <c r="E5" s="191"/>
      <c r="F5" s="191"/>
      <c r="G5" s="191"/>
    </row>
    <row r="6" spans="1:7" ht="72" customHeight="1">
      <c r="A6" s="1"/>
      <c r="B6" s="10">
        <v>1</v>
      </c>
      <c r="C6" s="40" t="s">
        <v>8</v>
      </c>
      <c r="D6" s="61" t="s">
        <v>65</v>
      </c>
      <c r="E6" s="13">
        <v>3</v>
      </c>
      <c r="F6" s="166"/>
      <c r="G6" s="14">
        <f aca="true" t="shared" si="0" ref="G6:G21">E6*F6</f>
        <v>0</v>
      </c>
    </row>
    <row r="7" spans="1:7" ht="81" customHeight="1">
      <c r="A7" s="1"/>
      <c r="B7" s="18">
        <v>2</v>
      </c>
      <c r="C7" s="24" t="s">
        <v>49</v>
      </c>
      <c r="D7" s="20" t="s">
        <v>50</v>
      </c>
      <c r="E7" s="21">
        <v>3</v>
      </c>
      <c r="F7" s="167"/>
      <c r="G7" s="22">
        <f t="shared" si="0"/>
        <v>0</v>
      </c>
    </row>
    <row r="8" spans="1:7" ht="78.75" customHeight="1">
      <c r="A8" s="1"/>
      <c r="B8" s="18">
        <v>3</v>
      </c>
      <c r="C8" s="24" t="s">
        <v>51</v>
      </c>
      <c r="D8" s="26" t="s">
        <v>17</v>
      </c>
      <c r="E8" s="21">
        <v>3</v>
      </c>
      <c r="F8" s="167"/>
      <c r="G8" s="22">
        <f t="shared" si="0"/>
        <v>0</v>
      </c>
    </row>
    <row r="9" spans="1:7" ht="56.1" customHeight="1">
      <c r="A9" s="1"/>
      <c r="B9" s="18">
        <v>4</v>
      </c>
      <c r="C9" s="19" t="s">
        <v>66</v>
      </c>
      <c r="D9" s="26" t="s">
        <v>206</v>
      </c>
      <c r="E9" s="21">
        <v>1</v>
      </c>
      <c r="F9" s="167"/>
      <c r="G9" s="22">
        <f t="shared" si="0"/>
        <v>0</v>
      </c>
    </row>
    <row r="10" spans="1:7" ht="102">
      <c r="A10" s="1"/>
      <c r="B10" s="18">
        <v>5</v>
      </c>
      <c r="C10" s="19" t="s">
        <v>68</v>
      </c>
      <c r="D10" s="26" t="s">
        <v>69</v>
      </c>
      <c r="E10" s="21">
        <v>2</v>
      </c>
      <c r="F10" s="167"/>
      <c r="G10" s="22">
        <f t="shared" si="0"/>
        <v>0</v>
      </c>
    </row>
    <row r="11" spans="1:7" ht="60.95" customHeight="1">
      <c r="A11" s="1"/>
      <c r="B11" s="18">
        <v>6</v>
      </c>
      <c r="C11" s="19" t="s">
        <v>70</v>
      </c>
      <c r="D11" s="31" t="s">
        <v>207</v>
      </c>
      <c r="E11" s="21">
        <v>1</v>
      </c>
      <c r="F11" s="167"/>
      <c r="G11" s="22">
        <f t="shared" si="0"/>
        <v>0</v>
      </c>
    </row>
    <row r="12" spans="1:7" ht="40.5" customHeight="1">
      <c r="A12" s="1"/>
      <c r="B12" s="18">
        <v>7</v>
      </c>
      <c r="C12" s="19" t="s">
        <v>72</v>
      </c>
      <c r="D12" s="31" t="s">
        <v>73</v>
      </c>
      <c r="E12" s="21">
        <v>1</v>
      </c>
      <c r="F12" s="167"/>
      <c r="G12" s="22">
        <f t="shared" si="0"/>
        <v>0</v>
      </c>
    </row>
    <row r="13" spans="1:7" ht="60.6" customHeight="1">
      <c r="A13" s="1"/>
      <c r="B13" s="18">
        <v>8</v>
      </c>
      <c r="C13" s="19" t="s">
        <v>74</v>
      </c>
      <c r="D13" s="31" t="s">
        <v>208</v>
      </c>
      <c r="E13" s="21">
        <v>1</v>
      </c>
      <c r="F13" s="167"/>
      <c r="G13" s="22">
        <f t="shared" si="0"/>
        <v>0</v>
      </c>
    </row>
    <row r="14" spans="1:7" ht="42" customHeight="1">
      <c r="A14" s="1"/>
      <c r="B14" s="18">
        <v>9</v>
      </c>
      <c r="C14" s="19" t="s">
        <v>76</v>
      </c>
      <c r="D14" s="31" t="s">
        <v>77</v>
      </c>
      <c r="E14" s="21">
        <v>1</v>
      </c>
      <c r="F14" s="167"/>
      <c r="G14" s="22">
        <f t="shared" si="0"/>
        <v>0</v>
      </c>
    </row>
    <row r="15" spans="1:7" ht="82.5" customHeight="1">
      <c r="A15" s="1"/>
      <c r="B15" s="18">
        <v>10</v>
      </c>
      <c r="C15" s="19" t="s">
        <v>54</v>
      </c>
      <c r="D15" s="31" t="s">
        <v>209</v>
      </c>
      <c r="E15" s="21">
        <v>6</v>
      </c>
      <c r="F15" s="167"/>
      <c r="G15" s="22">
        <f t="shared" si="0"/>
        <v>0</v>
      </c>
    </row>
    <row r="16" spans="1:7" ht="69" customHeight="1">
      <c r="A16" s="1"/>
      <c r="B16" s="18">
        <v>11</v>
      </c>
      <c r="C16" s="19" t="s">
        <v>52</v>
      </c>
      <c r="D16" s="31" t="s">
        <v>79</v>
      </c>
      <c r="E16" s="21">
        <v>1</v>
      </c>
      <c r="F16" s="167"/>
      <c r="G16" s="22">
        <f t="shared" si="0"/>
        <v>0</v>
      </c>
    </row>
    <row r="17" spans="1:7" ht="56.1" customHeight="1">
      <c r="A17" s="1"/>
      <c r="B17" s="18">
        <v>12</v>
      </c>
      <c r="C17" s="19" t="s">
        <v>80</v>
      </c>
      <c r="D17" s="31" t="s">
        <v>210</v>
      </c>
      <c r="E17" s="21">
        <v>1</v>
      </c>
      <c r="F17" s="167"/>
      <c r="G17" s="22">
        <f t="shared" si="0"/>
        <v>0</v>
      </c>
    </row>
    <row r="18" spans="1:7" ht="68.1" customHeight="1">
      <c r="A18" s="1"/>
      <c r="B18" s="18">
        <v>13</v>
      </c>
      <c r="C18" s="19" t="s">
        <v>58</v>
      </c>
      <c r="D18" s="31" t="s">
        <v>211</v>
      </c>
      <c r="E18" s="21">
        <v>8</v>
      </c>
      <c r="F18" s="167"/>
      <c r="G18" s="22">
        <f t="shared" si="0"/>
        <v>0</v>
      </c>
    </row>
    <row r="19" spans="1:7" ht="44.45" customHeight="1">
      <c r="A19" s="1"/>
      <c r="B19" s="18">
        <v>14</v>
      </c>
      <c r="C19" s="19" t="s">
        <v>56</v>
      </c>
      <c r="D19" s="20" t="s">
        <v>82</v>
      </c>
      <c r="E19" s="21">
        <v>1</v>
      </c>
      <c r="F19" s="167"/>
      <c r="G19" s="22">
        <f t="shared" si="0"/>
        <v>0</v>
      </c>
    </row>
    <row r="20" spans="1:7" ht="96" customHeight="1">
      <c r="A20" s="1"/>
      <c r="B20" s="27">
        <v>15</v>
      </c>
      <c r="C20" s="125" t="s">
        <v>83</v>
      </c>
      <c r="D20" s="28" t="s">
        <v>212</v>
      </c>
      <c r="E20" s="29">
        <v>1</v>
      </c>
      <c r="F20" s="168"/>
      <c r="G20" s="30">
        <f t="shared" si="0"/>
        <v>0</v>
      </c>
    </row>
    <row r="21" spans="1:7" ht="45" customHeight="1">
      <c r="A21" s="1"/>
      <c r="B21" s="126">
        <v>16</v>
      </c>
      <c r="C21" s="127" t="s">
        <v>62</v>
      </c>
      <c r="D21" s="130" t="s">
        <v>85</v>
      </c>
      <c r="E21" s="73">
        <v>1</v>
      </c>
      <c r="F21" s="169"/>
      <c r="G21" s="128">
        <f t="shared" si="0"/>
        <v>0</v>
      </c>
    </row>
    <row r="22" spans="1:7" ht="15">
      <c r="A22" s="1"/>
      <c r="B22" s="1"/>
      <c r="C22" s="37"/>
      <c r="D22" s="37"/>
      <c r="E22" s="192" t="s">
        <v>26</v>
      </c>
      <c r="F22" s="192"/>
      <c r="G22" s="174">
        <f>SUM(G6:G21)</f>
        <v>0</v>
      </c>
    </row>
    <row r="23" spans="1:7" ht="15">
      <c r="A23" s="1"/>
      <c r="B23" s="1"/>
      <c r="C23" s="37"/>
      <c r="D23" s="37"/>
      <c r="E23" s="193" t="s">
        <v>27</v>
      </c>
      <c r="F23" s="193"/>
      <c r="G23" s="175">
        <f>G22*0.21</f>
        <v>0</v>
      </c>
    </row>
    <row r="24" spans="1:7" ht="15">
      <c r="A24" s="1"/>
      <c r="B24" s="1"/>
      <c r="C24" s="37"/>
      <c r="D24" s="37"/>
      <c r="E24" s="194" t="s">
        <v>28</v>
      </c>
      <c r="F24" s="194"/>
      <c r="G24" s="176">
        <f>SUM(G22:G23)</f>
        <v>0</v>
      </c>
    </row>
  </sheetData>
  <mergeCells count="5">
    <mergeCell ref="B2:G2"/>
    <mergeCell ref="B5:G5"/>
    <mergeCell ref="E22:F22"/>
    <mergeCell ref="E23:F23"/>
    <mergeCell ref="E24:F24"/>
  </mergeCells>
  <printOptions/>
  <pageMargins left="0.7" right="0.7" top="0.7875" bottom="0.7875" header="0.511805555555555" footer="0.511805555555555"/>
  <pageSetup fitToHeight="0" fitToWidth="1" horizontalDpi="300" verticalDpi="300" orientation="landscape" paperSize="9" scale="7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15"/>
  <sheetViews>
    <sheetView workbookViewId="0" topLeftCell="A1">
      <selection activeCell="F6" sqref="F6:F11"/>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11.8515625" style="0" customWidth="1"/>
  </cols>
  <sheetData>
    <row r="1" spans="1:7" ht="15">
      <c r="A1" s="1"/>
      <c r="B1" s="1"/>
      <c r="C1" s="1"/>
      <c r="D1" s="1"/>
      <c r="E1" s="1"/>
      <c r="F1" s="163"/>
      <c r="G1" s="1"/>
    </row>
    <row r="2" spans="1:7" s="170" customFormat="1" ht="26.25">
      <c r="A2" s="163"/>
      <c r="B2" s="190" t="s">
        <v>0</v>
      </c>
      <c r="C2" s="190"/>
      <c r="D2" s="190"/>
      <c r="E2" s="190"/>
      <c r="F2" s="190"/>
      <c r="G2" s="190"/>
    </row>
    <row r="3" spans="1:8" ht="15.95" customHeight="1">
      <c r="A3" s="1"/>
      <c r="B3" s="2"/>
      <c r="C3" s="2"/>
      <c r="D3" s="2"/>
      <c r="E3" s="2"/>
      <c r="F3" s="164"/>
      <c r="G3" s="2"/>
      <c r="H3" s="3"/>
    </row>
    <row r="4" spans="1:7" ht="28.5">
      <c r="A4" s="1"/>
      <c r="B4" s="4" t="s">
        <v>1</v>
      </c>
      <c r="C4" s="5" t="s">
        <v>2</v>
      </c>
      <c r="D4" s="5" t="s">
        <v>3</v>
      </c>
      <c r="E4" s="6" t="s">
        <v>4</v>
      </c>
      <c r="F4" s="165" t="s">
        <v>5</v>
      </c>
      <c r="G4" s="7" t="s">
        <v>6</v>
      </c>
    </row>
    <row r="5" spans="1:7" s="9" customFormat="1" ht="16.5" customHeight="1">
      <c r="A5" s="8"/>
      <c r="B5" s="191" t="s">
        <v>213</v>
      </c>
      <c r="C5" s="191"/>
      <c r="D5" s="191"/>
      <c r="E5" s="191"/>
      <c r="F5" s="191"/>
      <c r="G5" s="191"/>
    </row>
    <row r="6" spans="1:13" ht="71.1" customHeight="1">
      <c r="A6" s="1"/>
      <c r="B6" s="10">
        <v>1</v>
      </c>
      <c r="C6" s="131" t="s">
        <v>214</v>
      </c>
      <c r="D6" s="132" t="s">
        <v>215</v>
      </c>
      <c r="E6" s="13">
        <v>1</v>
      </c>
      <c r="F6" s="166"/>
      <c r="G6" s="14">
        <f aca="true" t="shared" si="0" ref="G6:G11">E6*F6</f>
        <v>0</v>
      </c>
      <c r="I6" s="16"/>
      <c r="M6" s="17"/>
    </row>
    <row r="7" spans="1:13" ht="70.5" customHeight="1">
      <c r="A7" s="1"/>
      <c r="B7" s="18">
        <v>2</v>
      </c>
      <c r="C7" s="133" t="s">
        <v>216</v>
      </c>
      <c r="D7" s="31" t="s">
        <v>217</v>
      </c>
      <c r="E7" s="21">
        <v>1</v>
      </c>
      <c r="F7" s="167"/>
      <c r="G7" s="22">
        <f t="shared" si="0"/>
        <v>0</v>
      </c>
      <c r="I7" s="16"/>
      <c r="M7" s="17"/>
    </row>
    <row r="8" spans="1:13" ht="69" customHeight="1">
      <c r="A8" s="1"/>
      <c r="B8" s="18">
        <v>3</v>
      </c>
      <c r="C8" s="133" t="s">
        <v>218</v>
      </c>
      <c r="D8" s="31" t="s">
        <v>219</v>
      </c>
      <c r="E8" s="21">
        <v>1</v>
      </c>
      <c r="F8" s="167"/>
      <c r="G8" s="22">
        <f t="shared" si="0"/>
        <v>0</v>
      </c>
      <c r="I8" s="16"/>
      <c r="M8" s="17"/>
    </row>
    <row r="9" spans="1:13" ht="69.75" customHeight="1">
      <c r="A9" s="1"/>
      <c r="B9" s="18">
        <v>4</v>
      </c>
      <c r="C9" s="133" t="s">
        <v>220</v>
      </c>
      <c r="D9" s="31" t="s">
        <v>221</v>
      </c>
      <c r="E9" s="50">
        <v>4</v>
      </c>
      <c r="F9" s="167"/>
      <c r="G9" s="22">
        <f t="shared" si="0"/>
        <v>0</v>
      </c>
      <c r="I9" s="16"/>
      <c r="M9" s="17"/>
    </row>
    <row r="10" spans="1:9" ht="63.75">
      <c r="A10" s="1"/>
      <c r="B10" s="18">
        <v>5</v>
      </c>
      <c r="C10" s="19" t="s">
        <v>222</v>
      </c>
      <c r="D10" s="31" t="s">
        <v>91</v>
      </c>
      <c r="E10" s="50">
        <v>4</v>
      </c>
      <c r="F10" s="167"/>
      <c r="G10" s="22">
        <f t="shared" si="0"/>
        <v>0</v>
      </c>
      <c r="I10" s="16"/>
    </row>
    <row r="11" spans="1:9" ht="44.25" customHeight="1">
      <c r="A11" s="1"/>
      <c r="B11" s="32">
        <v>6</v>
      </c>
      <c r="C11" s="71" t="s">
        <v>56</v>
      </c>
      <c r="D11" s="72" t="s">
        <v>82</v>
      </c>
      <c r="E11" s="35">
        <v>1</v>
      </c>
      <c r="F11" s="169"/>
      <c r="G11" s="36">
        <f t="shared" si="0"/>
        <v>0</v>
      </c>
      <c r="I11" s="16"/>
    </row>
    <row r="12" spans="1:7" ht="15">
      <c r="A12" s="1"/>
      <c r="B12" s="1"/>
      <c r="C12" s="37"/>
      <c r="D12" s="37"/>
      <c r="E12" s="192" t="s">
        <v>26</v>
      </c>
      <c r="F12" s="192"/>
      <c r="G12" s="174">
        <f>SUM(G6:G11)</f>
        <v>0</v>
      </c>
    </row>
    <row r="13" spans="1:7" ht="15">
      <c r="A13" s="1"/>
      <c r="B13" s="1"/>
      <c r="C13" s="37"/>
      <c r="D13" s="37"/>
      <c r="E13" s="193" t="s">
        <v>27</v>
      </c>
      <c r="F13" s="193"/>
      <c r="G13" s="175">
        <f>G12*0.21</f>
        <v>0</v>
      </c>
    </row>
    <row r="14" spans="1:7" ht="15">
      <c r="A14" s="1"/>
      <c r="B14" s="1"/>
      <c r="C14" s="37"/>
      <c r="D14" s="37"/>
      <c r="E14" s="194" t="s">
        <v>28</v>
      </c>
      <c r="F14" s="194"/>
      <c r="G14" s="176">
        <f>SUM(G12:G13)</f>
        <v>0</v>
      </c>
    </row>
    <row r="15" spans="1:7" ht="15">
      <c r="A15" s="1"/>
      <c r="B15" s="1"/>
      <c r="C15" s="1"/>
      <c r="D15" s="1"/>
      <c r="E15" s="1"/>
      <c r="F15" s="163"/>
      <c r="G15" s="1"/>
    </row>
  </sheetData>
  <sheetProtection algorithmName="SHA-512" hashValue="ua93870YnN5gYkszpuHM/oIt/4sQS1jR61rjcawefe3vqp7FznCIOKenhoY8DnVyUNp+OAWrV3igj2AXUBC1gA==" saltValue="yQucV4FQaBJO0QDoTV4UtQ==" spinCount="100000" sheet="1" objects="1" scenarios="1"/>
  <mergeCells count="5">
    <mergeCell ref="B2:G2"/>
    <mergeCell ref="B5:G5"/>
    <mergeCell ref="E12:F12"/>
    <mergeCell ref="E13:F13"/>
    <mergeCell ref="E14:F14"/>
  </mergeCells>
  <printOptions/>
  <pageMargins left="0.7" right="0.7" top="0.7875" bottom="0.7875" header="0.511805555555555" footer="0.511805555555555"/>
  <pageSetup fitToHeight="0" fitToWidth="1" horizontalDpi="300" verticalDpi="300" orientation="landscape" paperSize="9" scale="7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7"/>
  <sheetViews>
    <sheetView workbookViewId="0" topLeftCell="A1">
      <selection activeCell="F6" sqref="F6:F14"/>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11.8515625" style="0" customWidth="1"/>
  </cols>
  <sheetData>
    <row r="1" spans="1:7" ht="15">
      <c r="A1" s="1"/>
      <c r="B1" s="1"/>
      <c r="C1" s="1"/>
      <c r="D1" s="1"/>
      <c r="E1" s="1"/>
      <c r="F1" s="163"/>
      <c r="G1" s="1"/>
    </row>
    <row r="2" spans="1:7" s="170" customFormat="1" ht="26.25">
      <c r="A2" s="163"/>
      <c r="B2" s="190" t="s">
        <v>0</v>
      </c>
      <c r="C2" s="190"/>
      <c r="D2" s="190"/>
      <c r="E2" s="190"/>
      <c r="F2" s="190"/>
      <c r="G2" s="190"/>
    </row>
    <row r="3" spans="1:8" ht="15.95" customHeight="1">
      <c r="A3" s="1"/>
      <c r="B3" s="2"/>
      <c r="C3" s="2"/>
      <c r="D3" s="2"/>
      <c r="E3" s="2"/>
      <c r="F3" s="164"/>
      <c r="G3" s="2"/>
      <c r="H3" s="3"/>
    </row>
    <row r="4" spans="1:7" ht="28.5">
      <c r="A4" s="1"/>
      <c r="B4" s="4" t="s">
        <v>1</v>
      </c>
      <c r="C4" s="5" t="s">
        <v>2</v>
      </c>
      <c r="D4" s="5" t="s">
        <v>3</v>
      </c>
      <c r="E4" s="6" t="s">
        <v>4</v>
      </c>
      <c r="F4" s="165" t="s">
        <v>5</v>
      </c>
      <c r="G4" s="7" t="s">
        <v>6</v>
      </c>
    </row>
    <row r="5" spans="1:7" s="9" customFormat="1" ht="16.5" customHeight="1">
      <c r="A5" s="8"/>
      <c r="B5" s="191" t="s">
        <v>223</v>
      </c>
      <c r="C5" s="191"/>
      <c r="D5" s="191"/>
      <c r="E5" s="191"/>
      <c r="F5" s="191"/>
      <c r="G5" s="191"/>
    </row>
    <row r="6" spans="1:13" ht="121.5" customHeight="1">
      <c r="A6" s="1"/>
      <c r="B6" s="10">
        <v>1</v>
      </c>
      <c r="C6" s="40" t="s">
        <v>224</v>
      </c>
      <c r="D6" s="134" t="s">
        <v>225</v>
      </c>
      <c r="E6" s="13">
        <v>6</v>
      </c>
      <c r="F6" s="166"/>
      <c r="G6" s="14">
        <f>E6*F6</f>
        <v>0</v>
      </c>
      <c r="I6" s="16"/>
      <c r="M6" s="17"/>
    </row>
    <row r="7" spans="1:13" ht="120" customHeight="1">
      <c r="A7" s="1"/>
      <c r="B7" s="18">
        <v>2</v>
      </c>
      <c r="C7" s="24" t="s">
        <v>226</v>
      </c>
      <c r="D7" s="20" t="s">
        <v>227</v>
      </c>
      <c r="E7" s="21">
        <v>1</v>
      </c>
      <c r="F7" s="167"/>
      <c r="G7" s="22">
        <f>E7*F7</f>
        <v>0</v>
      </c>
      <c r="I7" s="16"/>
      <c r="M7" s="17"/>
    </row>
    <row r="8" spans="1:9" ht="82.5" customHeight="1">
      <c r="A8" s="1"/>
      <c r="B8" s="18">
        <v>4</v>
      </c>
      <c r="C8" s="19" t="s">
        <v>18</v>
      </c>
      <c r="D8" s="26" t="s">
        <v>19</v>
      </c>
      <c r="E8" s="50">
        <v>24</v>
      </c>
      <c r="F8" s="167"/>
      <c r="G8" s="22">
        <f aca="true" t="shared" si="0" ref="G8:G14">F8*E8</f>
        <v>0</v>
      </c>
      <c r="H8" s="135"/>
      <c r="I8" s="16"/>
    </row>
    <row r="9" spans="1:10" ht="84" customHeight="1">
      <c r="A9" s="1"/>
      <c r="B9" s="18">
        <v>5</v>
      </c>
      <c r="C9" s="19" t="s">
        <v>16</v>
      </c>
      <c r="D9" s="26" t="s">
        <v>17</v>
      </c>
      <c r="E9" s="21">
        <v>1</v>
      </c>
      <c r="F9" s="167"/>
      <c r="G9" s="22">
        <f t="shared" si="0"/>
        <v>0</v>
      </c>
      <c r="I9" s="16"/>
      <c r="J9" s="52"/>
    </row>
    <row r="10" spans="1:9" ht="83.45" customHeight="1">
      <c r="A10" s="1"/>
      <c r="B10" s="27">
        <v>6</v>
      </c>
      <c r="C10" s="19" t="s">
        <v>35</v>
      </c>
      <c r="D10" s="31" t="s">
        <v>228</v>
      </c>
      <c r="E10" s="21">
        <v>1</v>
      </c>
      <c r="F10" s="167"/>
      <c r="G10" s="22">
        <f t="shared" si="0"/>
        <v>0</v>
      </c>
      <c r="I10" s="16"/>
    </row>
    <row r="11" spans="1:9" ht="53.45" customHeight="1">
      <c r="A11" s="1"/>
      <c r="B11" s="27">
        <v>7</v>
      </c>
      <c r="C11" s="19" t="s">
        <v>70</v>
      </c>
      <c r="D11" s="31" t="s">
        <v>229</v>
      </c>
      <c r="E11" s="29">
        <v>1</v>
      </c>
      <c r="F11" s="168"/>
      <c r="G11" s="22">
        <f t="shared" si="0"/>
        <v>0</v>
      </c>
      <c r="I11" s="16"/>
    </row>
    <row r="12" spans="1:9" ht="53.45" customHeight="1">
      <c r="A12" s="1"/>
      <c r="B12" s="27">
        <v>8</v>
      </c>
      <c r="C12" s="19" t="s">
        <v>230</v>
      </c>
      <c r="D12" s="31" t="s">
        <v>231</v>
      </c>
      <c r="E12" s="29">
        <v>1</v>
      </c>
      <c r="F12" s="168"/>
      <c r="G12" s="22">
        <f t="shared" si="0"/>
        <v>0</v>
      </c>
      <c r="I12" s="16"/>
    </row>
    <row r="13" spans="1:9" ht="34.5" customHeight="1">
      <c r="A13" s="1"/>
      <c r="B13" s="27">
        <v>9</v>
      </c>
      <c r="C13" s="19" t="s">
        <v>232</v>
      </c>
      <c r="D13" s="65" t="s">
        <v>233</v>
      </c>
      <c r="E13" s="29">
        <v>1</v>
      </c>
      <c r="F13" s="168"/>
      <c r="G13" s="22">
        <f t="shared" si="0"/>
        <v>0</v>
      </c>
      <c r="I13" s="16"/>
    </row>
    <row r="14" spans="1:9" ht="42.95" customHeight="1">
      <c r="A14" s="1"/>
      <c r="B14" s="32">
        <v>10</v>
      </c>
      <c r="C14" s="71" t="s">
        <v>101</v>
      </c>
      <c r="D14" s="129" t="s">
        <v>234</v>
      </c>
      <c r="E14" s="35">
        <v>1</v>
      </c>
      <c r="F14" s="169"/>
      <c r="G14" s="36">
        <f t="shared" si="0"/>
        <v>0</v>
      </c>
      <c r="I14" s="16"/>
    </row>
    <row r="15" spans="5:7" ht="15">
      <c r="E15" s="192" t="s">
        <v>26</v>
      </c>
      <c r="F15" s="192"/>
      <c r="G15" s="174">
        <f>SUM(G6:G14)</f>
        <v>0</v>
      </c>
    </row>
    <row r="16" spans="5:7" ht="15">
      <c r="E16" s="193" t="s">
        <v>27</v>
      </c>
      <c r="F16" s="193"/>
      <c r="G16" s="175">
        <f>G15*0.21</f>
        <v>0</v>
      </c>
    </row>
    <row r="17" spans="5:7" ht="15">
      <c r="E17" s="194" t="s">
        <v>28</v>
      </c>
      <c r="F17" s="194"/>
      <c r="G17" s="176">
        <f>SUM(G15:G16)</f>
        <v>0</v>
      </c>
    </row>
  </sheetData>
  <sheetProtection algorithmName="SHA-512" hashValue="m6rncvhkObbSevfS6obhCSWclHv/rjkC5Kf1UT4rgVGtnX4iEFLAP+wZ/n4IvG3p5YtPYIwZpWAcAGpY5CACYg==" saltValue="BNpAVvNvSTzxZPDul/jxyQ==" spinCount="100000" sheet="1" objects="1" scenarios="1"/>
  <mergeCells count="5">
    <mergeCell ref="B2:G2"/>
    <mergeCell ref="B5:G5"/>
    <mergeCell ref="E15:F15"/>
    <mergeCell ref="E16:F16"/>
    <mergeCell ref="E17:F17"/>
  </mergeCells>
  <printOptions/>
  <pageMargins left="0.7" right="0.7" top="0.7875" bottom="0.7875" header="0.511805555555555" footer="0.511805555555555"/>
  <pageSetup fitToHeight="0" fitToWidth="1" horizontalDpi="300" verticalDpi="300" orientation="landscape" paperSize="9" scale="7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17"/>
  <sheetViews>
    <sheetView workbookViewId="0" topLeftCell="A1">
      <selection activeCell="F6" sqref="F6:F8"/>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8.57421875" style="0" customWidth="1"/>
    <col min="9" max="9" width="11.8515625" style="0" customWidth="1"/>
  </cols>
  <sheetData>
    <row r="1" spans="1:8" ht="15">
      <c r="A1" s="1"/>
      <c r="B1" s="1"/>
      <c r="C1" s="1"/>
      <c r="D1" s="1"/>
      <c r="E1" s="1"/>
      <c r="F1" s="163"/>
      <c r="G1" s="1"/>
      <c r="H1" s="1"/>
    </row>
    <row r="2" spans="1:8" s="170" customFormat="1" ht="26.25">
      <c r="A2" s="163"/>
      <c r="B2" s="190" t="s">
        <v>0</v>
      </c>
      <c r="C2" s="190"/>
      <c r="D2" s="190"/>
      <c r="E2" s="190"/>
      <c r="F2" s="190"/>
      <c r="G2" s="190"/>
      <c r="H2" s="163"/>
    </row>
    <row r="3" spans="1:9" ht="15.95" customHeight="1">
      <c r="A3" s="1"/>
      <c r="B3" s="2"/>
      <c r="C3" s="2"/>
      <c r="D3" s="2"/>
      <c r="E3" s="2"/>
      <c r="F3" s="164"/>
      <c r="G3" s="2"/>
      <c r="H3" s="2"/>
      <c r="I3" s="3"/>
    </row>
    <row r="4" spans="1:8" ht="28.5">
      <c r="A4" s="1"/>
      <c r="B4" s="4" t="s">
        <v>1</v>
      </c>
      <c r="C4" s="5" t="s">
        <v>2</v>
      </c>
      <c r="D4" s="5" t="s">
        <v>3</v>
      </c>
      <c r="E4" s="6" t="s">
        <v>4</v>
      </c>
      <c r="F4" s="165" t="s">
        <v>5</v>
      </c>
      <c r="G4" s="7" t="s">
        <v>6</v>
      </c>
      <c r="H4" s="1"/>
    </row>
    <row r="5" spans="1:8" s="9" customFormat="1" ht="16.5" customHeight="1">
      <c r="A5" s="8"/>
      <c r="B5" s="195" t="s">
        <v>235</v>
      </c>
      <c r="C5" s="195"/>
      <c r="D5" s="195"/>
      <c r="E5" s="195"/>
      <c r="F5" s="198"/>
      <c r="G5" s="195"/>
      <c r="H5" s="8"/>
    </row>
    <row r="6" spans="1:14" ht="73.5" customHeight="1">
      <c r="A6" s="1"/>
      <c r="B6" s="10">
        <v>1</v>
      </c>
      <c r="C6" s="118" t="s">
        <v>115</v>
      </c>
      <c r="D6" s="61" t="s">
        <v>116</v>
      </c>
      <c r="E6" s="136">
        <v>4</v>
      </c>
      <c r="F6" s="185"/>
      <c r="G6" s="121">
        <f>E6*F6</f>
        <v>0</v>
      </c>
      <c r="H6" s="23"/>
      <c r="J6" s="16"/>
      <c r="N6" s="17"/>
    </row>
    <row r="7" spans="1:14" ht="57.6" customHeight="1">
      <c r="A7" s="1"/>
      <c r="B7" s="74">
        <v>2</v>
      </c>
      <c r="C7" s="24" t="s">
        <v>117</v>
      </c>
      <c r="D7" s="20" t="s">
        <v>118</v>
      </c>
      <c r="E7" s="50">
        <v>2</v>
      </c>
      <c r="F7" s="167"/>
      <c r="G7" s="22">
        <f>E7*F7</f>
        <v>0</v>
      </c>
      <c r="H7" s="23"/>
      <c r="J7" s="16"/>
      <c r="N7" s="17"/>
    </row>
    <row r="8" spans="1:10" ht="54.6" customHeight="1">
      <c r="A8" s="1"/>
      <c r="B8" s="32">
        <v>3</v>
      </c>
      <c r="C8" s="71" t="s">
        <v>119</v>
      </c>
      <c r="D8" s="72" t="s">
        <v>120</v>
      </c>
      <c r="E8" s="73">
        <v>3</v>
      </c>
      <c r="F8" s="169"/>
      <c r="G8" s="36">
        <f>E8*F8</f>
        <v>0</v>
      </c>
      <c r="H8" s="23"/>
      <c r="J8" s="16"/>
    </row>
    <row r="9" spans="1:8" ht="15">
      <c r="A9" s="1"/>
      <c r="B9" s="1"/>
      <c r="C9" s="37"/>
      <c r="D9" s="37"/>
      <c r="E9" s="192" t="s">
        <v>26</v>
      </c>
      <c r="F9" s="192"/>
      <c r="G9" s="174">
        <f>SUM(G6:G8)</f>
        <v>0</v>
      </c>
      <c r="H9" s="1"/>
    </row>
    <row r="10" spans="1:8" ht="15">
      <c r="A10" s="1"/>
      <c r="B10" s="1"/>
      <c r="C10" s="37"/>
      <c r="D10" s="37"/>
      <c r="E10" s="193" t="s">
        <v>27</v>
      </c>
      <c r="F10" s="193"/>
      <c r="G10" s="175">
        <f>G9*0.21</f>
        <v>0</v>
      </c>
      <c r="H10" s="1"/>
    </row>
    <row r="11" spans="1:8" ht="15">
      <c r="A11" s="1"/>
      <c r="B11" s="1"/>
      <c r="C11" s="37"/>
      <c r="D11" s="37"/>
      <c r="E11" s="194" t="s">
        <v>28</v>
      </c>
      <c r="F11" s="194"/>
      <c r="G11" s="176">
        <f>SUM(G9:G10)</f>
        <v>0</v>
      </c>
      <c r="H11" s="1"/>
    </row>
    <row r="12" spans="1:8" ht="15">
      <c r="A12" s="1"/>
      <c r="B12" s="1"/>
      <c r="C12" s="1"/>
      <c r="D12" s="1"/>
      <c r="E12" s="1"/>
      <c r="F12" s="163"/>
      <c r="G12" s="1"/>
      <c r="H12" s="1"/>
    </row>
    <row r="13" spans="1:8" ht="15">
      <c r="A13" s="1"/>
      <c r="B13" s="1"/>
      <c r="C13" s="1"/>
      <c r="D13" s="38"/>
      <c r="E13" s="189"/>
      <c r="F13" s="197"/>
      <c r="G13" s="189"/>
      <c r="H13" s="1"/>
    </row>
    <row r="14" spans="1:8" ht="15">
      <c r="A14" s="1"/>
      <c r="B14" s="1"/>
      <c r="C14" s="1"/>
      <c r="D14" s="1"/>
      <c r="E14" s="1"/>
      <c r="F14" s="163"/>
      <c r="G14" s="1"/>
      <c r="H14" s="1"/>
    </row>
    <row r="15" spans="1:8" ht="15">
      <c r="A15" s="1"/>
      <c r="B15" s="1"/>
      <c r="C15" s="1"/>
      <c r="D15" s="1"/>
      <c r="E15" s="1"/>
      <c r="F15" s="163"/>
      <c r="G15" s="1"/>
      <c r="H15" s="1"/>
    </row>
    <row r="17" ht="15">
      <c r="K17" s="170"/>
    </row>
  </sheetData>
  <sheetProtection algorithmName="SHA-512" hashValue="+oQaT0FXH7l0jSlLB34gbEXqkwvaWA0MIlj21U2mmTBEOhquP7B6cY8E+szcRlL8iwL2UluDCgyCCoN8pJ5hWg==" saltValue="IFUsEUstqFFC4cNbLN+g3Q==" spinCount="100000" sheet="1" objects="1" scenarios="1"/>
  <mergeCells count="6">
    <mergeCell ref="E13:G13"/>
    <mergeCell ref="B2:G2"/>
    <mergeCell ref="B5:G5"/>
    <mergeCell ref="E9:F9"/>
    <mergeCell ref="E10:F10"/>
    <mergeCell ref="E11:F11"/>
  </mergeCells>
  <printOptions/>
  <pageMargins left="0.7" right="0.7" top="0.7875" bottom="0.7875" header="0.511805555555555" footer="0.511805555555555"/>
  <pageSetup fitToHeight="0" fitToWidth="1" horizontalDpi="300" verticalDpi="300" orientation="landscape" paperSize="9" scale="7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22"/>
  <sheetViews>
    <sheetView workbookViewId="0" topLeftCell="A1">
      <selection activeCell="F6" sqref="F6:F15"/>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8.57421875" style="0" customWidth="1"/>
    <col min="9" max="9" width="11.8515625" style="0" customWidth="1"/>
  </cols>
  <sheetData>
    <row r="1" spans="1:8" ht="15">
      <c r="A1" s="1"/>
      <c r="B1" s="1"/>
      <c r="C1" s="1"/>
      <c r="D1" s="1"/>
      <c r="E1" s="1"/>
      <c r="F1" s="163"/>
      <c r="G1" s="1"/>
      <c r="H1" s="1"/>
    </row>
    <row r="2" spans="1:8" s="170" customFormat="1" ht="26.25">
      <c r="A2" s="163"/>
      <c r="B2" s="190" t="s">
        <v>0</v>
      </c>
      <c r="C2" s="190"/>
      <c r="D2" s="190"/>
      <c r="E2" s="190"/>
      <c r="F2" s="190"/>
      <c r="G2" s="190"/>
      <c r="H2" s="163"/>
    </row>
    <row r="3" spans="1:9" ht="15.95" customHeight="1">
      <c r="A3" s="1"/>
      <c r="B3" s="2"/>
      <c r="C3" s="2"/>
      <c r="D3" s="2"/>
      <c r="E3" s="2"/>
      <c r="F3" s="164"/>
      <c r="G3" s="2"/>
      <c r="H3" s="2"/>
      <c r="I3" s="3"/>
    </row>
    <row r="4" spans="1:8" ht="28.5">
      <c r="A4" s="1"/>
      <c r="B4" s="4" t="s">
        <v>1</v>
      </c>
      <c r="C4" s="5" t="s">
        <v>2</v>
      </c>
      <c r="D4" s="5" t="s">
        <v>3</v>
      </c>
      <c r="E4" s="6" t="s">
        <v>4</v>
      </c>
      <c r="F4" s="165" t="s">
        <v>5</v>
      </c>
      <c r="G4" s="7" t="s">
        <v>6</v>
      </c>
      <c r="H4" s="1"/>
    </row>
    <row r="5" spans="1:8" s="9" customFormat="1" ht="16.5" customHeight="1">
      <c r="A5" s="8"/>
      <c r="B5" s="195" t="s">
        <v>236</v>
      </c>
      <c r="C5" s="195"/>
      <c r="D5" s="195"/>
      <c r="E5" s="195"/>
      <c r="F5" s="198"/>
      <c r="G5" s="195"/>
      <c r="H5" s="8"/>
    </row>
    <row r="6" spans="1:14" ht="63.75">
      <c r="A6" s="1"/>
      <c r="B6" s="10">
        <v>1</v>
      </c>
      <c r="C6" s="40" t="s">
        <v>237</v>
      </c>
      <c r="D6" s="12" t="s">
        <v>238</v>
      </c>
      <c r="E6" s="13">
        <v>1</v>
      </c>
      <c r="F6" s="166"/>
      <c r="G6" s="14">
        <f aca="true" t="shared" si="0" ref="G6:G15">E6*F6</f>
        <v>0</v>
      </c>
      <c r="H6" s="23"/>
      <c r="J6" s="16"/>
      <c r="N6" s="17"/>
    </row>
    <row r="7" spans="1:14" ht="77.25" customHeight="1">
      <c r="A7" s="1"/>
      <c r="B7" s="18">
        <v>2</v>
      </c>
      <c r="C7" s="24" t="s">
        <v>239</v>
      </c>
      <c r="D7" s="25" t="s">
        <v>240</v>
      </c>
      <c r="E7" s="21">
        <v>1</v>
      </c>
      <c r="F7" s="167"/>
      <c r="G7" s="22">
        <f t="shared" si="0"/>
        <v>0</v>
      </c>
      <c r="H7" s="23"/>
      <c r="J7" s="16"/>
      <c r="N7" s="17"/>
    </row>
    <row r="8" spans="1:14" ht="54.6" customHeight="1">
      <c r="A8" s="1"/>
      <c r="B8" s="18">
        <v>3</v>
      </c>
      <c r="C8" s="24" t="s">
        <v>241</v>
      </c>
      <c r="D8" s="137" t="s">
        <v>242</v>
      </c>
      <c r="E8" s="21">
        <v>7</v>
      </c>
      <c r="F8" s="167"/>
      <c r="G8" s="22">
        <f t="shared" si="0"/>
        <v>0</v>
      </c>
      <c r="H8" s="138"/>
      <c r="I8" s="139"/>
      <c r="J8" s="139"/>
      <c r="N8" s="17"/>
    </row>
    <row r="9" spans="1:14" ht="66.75" customHeight="1">
      <c r="A9" s="1"/>
      <c r="B9" s="18">
        <v>4</v>
      </c>
      <c r="C9" s="24" t="s">
        <v>243</v>
      </c>
      <c r="D9" s="137" t="s">
        <v>244</v>
      </c>
      <c r="E9" s="21">
        <v>22</v>
      </c>
      <c r="F9" s="167"/>
      <c r="G9" s="22">
        <f t="shared" si="0"/>
        <v>0</v>
      </c>
      <c r="H9" s="99"/>
      <c r="I9" s="139"/>
      <c r="J9" s="139"/>
      <c r="L9" s="170"/>
      <c r="N9" s="17"/>
    </row>
    <row r="10" spans="1:14" ht="81" customHeight="1">
      <c r="A10" s="1"/>
      <c r="B10" s="18">
        <v>5</v>
      </c>
      <c r="C10" s="24" t="s">
        <v>245</v>
      </c>
      <c r="D10" s="25" t="s">
        <v>246</v>
      </c>
      <c r="E10" s="21">
        <v>1</v>
      </c>
      <c r="F10" s="167"/>
      <c r="G10" s="22">
        <f t="shared" si="0"/>
        <v>0</v>
      </c>
      <c r="H10" s="23"/>
      <c r="J10" s="16"/>
      <c r="N10" s="17"/>
    </row>
    <row r="11" spans="1:14" ht="30.75" customHeight="1">
      <c r="A11" s="1"/>
      <c r="B11" s="18">
        <v>6</v>
      </c>
      <c r="C11" s="24" t="s">
        <v>247</v>
      </c>
      <c r="D11" s="25" t="s">
        <v>248</v>
      </c>
      <c r="E11" s="21">
        <v>6</v>
      </c>
      <c r="F11" s="167"/>
      <c r="G11" s="22">
        <f t="shared" si="0"/>
        <v>0</v>
      </c>
      <c r="H11" s="23"/>
      <c r="J11" s="16"/>
      <c r="N11" s="17"/>
    </row>
    <row r="12" spans="1:14" ht="108.75" customHeight="1">
      <c r="A12" s="1"/>
      <c r="B12" s="18">
        <v>7</v>
      </c>
      <c r="C12" s="24" t="s">
        <v>249</v>
      </c>
      <c r="D12" s="25" t="s">
        <v>250</v>
      </c>
      <c r="E12" s="21">
        <v>2</v>
      </c>
      <c r="F12" s="167"/>
      <c r="G12" s="22">
        <f t="shared" si="0"/>
        <v>0</v>
      </c>
      <c r="H12" s="23"/>
      <c r="J12" s="16"/>
      <c r="N12" s="17"/>
    </row>
    <row r="13" spans="1:14" ht="51">
      <c r="A13" s="1"/>
      <c r="B13" s="18">
        <v>8</v>
      </c>
      <c r="C13" s="24" t="s">
        <v>251</v>
      </c>
      <c r="D13" s="25" t="s">
        <v>252</v>
      </c>
      <c r="E13" s="21">
        <v>3</v>
      </c>
      <c r="F13" s="167"/>
      <c r="G13" s="22">
        <f t="shared" si="0"/>
        <v>0</v>
      </c>
      <c r="H13" s="23"/>
      <c r="J13" s="16"/>
      <c r="N13" s="17"/>
    </row>
    <row r="14" spans="1:14" ht="51">
      <c r="A14" s="1"/>
      <c r="B14" s="18">
        <v>9</v>
      </c>
      <c r="C14" s="24" t="s">
        <v>253</v>
      </c>
      <c r="D14" s="25" t="s">
        <v>254</v>
      </c>
      <c r="E14" s="21">
        <v>3</v>
      </c>
      <c r="F14" s="167"/>
      <c r="G14" s="22">
        <f t="shared" si="0"/>
        <v>0</v>
      </c>
      <c r="H14" s="23"/>
      <c r="J14" s="16"/>
      <c r="N14" s="17"/>
    </row>
    <row r="15" spans="1:14" ht="63.75">
      <c r="A15" s="1"/>
      <c r="B15" s="32">
        <v>10</v>
      </c>
      <c r="C15" s="140" t="s">
        <v>255</v>
      </c>
      <c r="D15" s="34" t="s">
        <v>256</v>
      </c>
      <c r="E15" s="35">
        <v>1</v>
      </c>
      <c r="F15" s="169"/>
      <c r="G15" s="36">
        <f t="shared" si="0"/>
        <v>0</v>
      </c>
      <c r="H15" s="78"/>
      <c r="J15" s="16"/>
      <c r="N15" s="17"/>
    </row>
    <row r="16" spans="1:8" ht="15">
      <c r="A16" s="1"/>
      <c r="B16" s="1"/>
      <c r="C16" s="37"/>
      <c r="D16" s="37"/>
      <c r="E16" s="192" t="s">
        <v>26</v>
      </c>
      <c r="F16" s="192"/>
      <c r="G16" s="174">
        <f>SUM(G6:G15)</f>
        <v>0</v>
      </c>
      <c r="H16" s="1"/>
    </row>
    <row r="17" spans="1:8" ht="15">
      <c r="A17" s="1"/>
      <c r="B17" s="1"/>
      <c r="C17" s="37"/>
      <c r="D17" s="37"/>
      <c r="E17" s="193" t="s">
        <v>27</v>
      </c>
      <c r="F17" s="193"/>
      <c r="G17" s="175">
        <f>G16*0.21</f>
        <v>0</v>
      </c>
      <c r="H17" s="1"/>
    </row>
    <row r="18" spans="1:8" ht="15">
      <c r="A18" s="1"/>
      <c r="B18" s="1"/>
      <c r="C18" s="37"/>
      <c r="D18" s="37"/>
      <c r="E18" s="194" t="s">
        <v>28</v>
      </c>
      <c r="F18" s="194"/>
      <c r="G18" s="176">
        <f>SUM(G16:G17)</f>
        <v>0</v>
      </c>
      <c r="H18" s="1"/>
    </row>
    <row r="19" spans="1:8" ht="15">
      <c r="A19" s="1"/>
      <c r="B19" s="1"/>
      <c r="C19" s="1"/>
      <c r="D19" s="1"/>
      <c r="E19" s="1"/>
      <c r="F19" s="163"/>
      <c r="G19" s="1"/>
      <c r="H19" s="1"/>
    </row>
    <row r="20" spans="1:8" ht="15">
      <c r="A20" s="1"/>
      <c r="B20" s="1"/>
      <c r="C20" s="1"/>
      <c r="D20" s="38"/>
      <c r="E20" s="189"/>
      <c r="F20" s="197"/>
      <c r="G20" s="189"/>
      <c r="H20" s="1"/>
    </row>
    <row r="21" spans="1:8" ht="15">
      <c r="A21" s="1"/>
      <c r="B21" s="1"/>
      <c r="C21" s="1"/>
      <c r="D21" s="1"/>
      <c r="E21" s="1"/>
      <c r="F21" s="163"/>
      <c r="G21" s="1"/>
      <c r="H21" s="1"/>
    </row>
    <row r="22" spans="1:8" ht="15">
      <c r="A22" s="1"/>
      <c r="B22" s="1"/>
      <c r="C22" s="1"/>
      <c r="D22" s="1"/>
      <c r="E22" s="1"/>
      <c r="F22" s="163"/>
      <c r="G22" s="1"/>
      <c r="H22" s="1"/>
    </row>
  </sheetData>
  <sheetProtection algorithmName="SHA-512" hashValue="kJf9dAh/hSGJiueAV9plfnBcx4BPgxHe2/sA0mU3G/25eq2xhG20075dhvHNLErF/Bk5e+CpjJMh/pf9JfvvpQ==" saltValue="w3CyrZT8CdruNwJaL0RKQA==" spinCount="100000" sheet="1" objects="1" scenarios="1"/>
  <mergeCells count="6">
    <mergeCell ref="E20:G20"/>
    <mergeCell ref="B2:G2"/>
    <mergeCell ref="B5:G5"/>
    <mergeCell ref="E16:F16"/>
    <mergeCell ref="E17:F17"/>
    <mergeCell ref="E18:F18"/>
  </mergeCells>
  <printOptions/>
  <pageMargins left="0.7" right="0.7" top="0.7875" bottom="0.7875" header="0.511805555555555" footer="0.511805555555555"/>
  <pageSetup fitToHeight="0" fitToWidth="1" horizontalDpi="300" verticalDpi="300" orientation="landscape" paperSize="9" scale="67"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14"/>
  <sheetViews>
    <sheetView workbookViewId="0" topLeftCell="A1">
      <selection activeCell="F6" sqref="F6:F7"/>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8.57421875" style="0" customWidth="1"/>
    <col min="9" max="9" width="11.8515625" style="0" customWidth="1"/>
  </cols>
  <sheetData>
    <row r="1" spans="1:8" ht="15">
      <c r="A1" s="1"/>
      <c r="B1" s="1"/>
      <c r="C1" s="1"/>
      <c r="D1" s="1"/>
      <c r="E1" s="1"/>
      <c r="F1" s="163"/>
      <c r="G1" s="1"/>
      <c r="H1" s="1"/>
    </row>
    <row r="2" spans="1:8" s="170" customFormat="1" ht="26.25">
      <c r="A2" s="163"/>
      <c r="B2" s="190" t="s">
        <v>0</v>
      </c>
      <c r="C2" s="190"/>
      <c r="D2" s="190"/>
      <c r="E2" s="190"/>
      <c r="F2" s="190"/>
      <c r="G2" s="190"/>
      <c r="H2" s="163"/>
    </row>
    <row r="3" spans="1:9" ht="15.95" customHeight="1">
      <c r="A3" s="1"/>
      <c r="B3" s="2"/>
      <c r="C3" s="2"/>
      <c r="D3" s="2"/>
      <c r="E3" s="2"/>
      <c r="F3" s="164"/>
      <c r="G3" s="2"/>
      <c r="H3" s="2"/>
      <c r="I3" s="3"/>
    </row>
    <row r="4" spans="1:8" ht="28.5">
      <c r="A4" s="1"/>
      <c r="B4" s="4" t="s">
        <v>1</v>
      </c>
      <c r="C4" s="5" t="s">
        <v>2</v>
      </c>
      <c r="D4" s="5" t="s">
        <v>3</v>
      </c>
      <c r="E4" s="6" t="s">
        <v>4</v>
      </c>
      <c r="F4" s="165" t="s">
        <v>5</v>
      </c>
      <c r="G4" s="7" t="s">
        <v>6</v>
      </c>
      <c r="H4" s="1"/>
    </row>
    <row r="5" spans="1:8" s="9" customFormat="1" ht="16.5" customHeight="1">
      <c r="A5" s="8"/>
      <c r="B5" s="195" t="s">
        <v>257</v>
      </c>
      <c r="C5" s="195"/>
      <c r="D5" s="195"/>
      <c r="E5" s="195"/>
      <c r="F5" s="195"/>
      <c r="G5" s="195"/>
      <c r="H5" s="8"/>
    </row>
    <row r="6" spans="1:14" ht="38.25">
      <c r="A6" s="1"/>
      <c r="B6" s="10">
        <v>1</v>
      </c>
      <c r="C6" s="40" t="s">
        <v>258</v>
      </c>
      <c r="D6" s="12" t="s">
        <v>259</v>
      </c>
      <c r="E6" s="120">
        <v>2</v>
      </c>
      <c r="F6" s="185"/>
      <c r="G6" s="121">
        <f>E6*F6</f>
        <v>0</v>
      </c>
      <c r="H6" s="23"/>
      <c r="J6" s="16"/>
      <c r="N6" s="17"/>
    </row>
    <row r="7" spans="1:10" ht="38.25">
      <c r="A7" s="1"/>
      <c r="B7" s="32">
        <v>2</v>
      </c>
      <c r="C7" s="140" t="s">
        <v>260</v>
      </c>
      <c r="D7" s="141" t="s">
        <v>261</v>
      </c>
      <c r="E7" s="35">
        <v>1</v>
      </c>
      <c r="F7" s="169"/>
      <c r="G7" s="36">
        <f>E7*F7</f>
        <v>0</v>
      </c>
      <c r="H7" s="23"/>
      <c r="J7" s="16"/>
    </row>
    <row r="8" spans="1:8" ht="15">
      <c r="A8" s="1"/>
      <c r="B8" s="1"/>
      <c r="C8" s="37"/>
      <c r="D8" s="37"/>
      <c r="E8" s="192" t="s">
        <v>26</v>
      </c>
      <c r="F8" s="192"/>
      <c r="G8" s="174">
        <f>SUM(G6:G7)</f>
        <v>0</v>
      </c>
      <c r="H8" s="1"/>
    </row>
    <row r="9" spans="1:8" ht="15">
      <c r="A9" s="1"/>
      <c r="B9" s="1"/>
      <c r="C9" s="37"/>
      <c r="D9" s="37"/>
      <c r="E9" s="193" t="s">
        <v>27</v>
      </c>
      <c r="F9" s="193"/>
      <c r="G9" s="175">
        <f>G8*0.21</f>
        <v>0</v>
      </c>
      <c r="H9" s="1"/>
    </row>
    <row r="10" spans="1:8" ht="15">
      <c r="A10" s="1"/>
      <c r="B10" s="1"/>
      <c r="C10" s="37"/>
      <c r="D10" s="37"/>
      <c r="E10" s="194" t="s">
        <v>28</v>
      </c>
      <c r="F10" s="194"/>
      <c r="G10" s="176">
        <f>SUM(G8:G9)</f>
        <v>0</v>
      </c>
      <c r="H10" s="1"/>
    </row>
    <row r="11" spans="1:8" ht="15">
      <c r="A11" s="1"/>
      <c r="B11" s="1"/>
      <c r="C11" s="1"/>
      <c r="D11" s="1"/>
      <c r="E11" s="1"/>
      <c r="F11" s="163"/>
      <c r="G11" s="1"/>
      <c r="H11" s="1"/>
    </row>
    <row r="12" spans="1:8" ht="15">
      <c r="A12" s="1"/>
      <c r="B12" s="1"/>
      <c r="C12" s="1"/>
      <c r="D12" s="38"/>
      <c r="E12" s="189"/>
      <c r="F12" s="189"/>
      <c r="G12" s="189"/>
      <c r="H12" s="1"/>
    </row>
    <row r="13" spans="1:8" ht="15">
      <c r="A13" s="1"/>
      <c r="B13" s="1"/>
      <c r="C13" s="1"/>
      <c r="D13" s="1"/>
      <c r="E13" s="1"/>
      <c r="F13" s="163"/>
      <c r="G13" s="1"/>
      <c r="H13" s="1"/>
    </row>
    <row r="14" spans="1:8" ht="15">
      <c r="A14" s="1"/>
      <c r="B14" s="1"/>
      <c r="C14" s="1"/>
      <c r="D14" s="1"/>
      <c r="E14" s="1"/>
      <c r="F14" s="163"/>
      <c r="G14" s="1"/>
      <c r="H14" s="1"/>
    </row>
  </sheetData>
  <sheetProtection algorithmName="SHA-512" hashValue="4w/nv5gpFx8Ed2l93lGYq76SHOgXpwe+9eSANlL2+UKWEJyjm0oJGXtlTiM8jX4zqUEyfjFTyS2+Ilmz19TWcA==" saltValue="faKEWq2ZtKyuIPaIkruOKw==" spinCount="100000" sheet="1" objects="1" scenarios="1"/>
  <mergeCells count="6">
    <mergeCell ref="E12:G12"/>
    <mergeCell ref="B2:G2"/>
    <mergeCell ref="B5:G5"/>
    <mergeCell ref="E8:F8"/>
    <mergeCell ref="E9:F9"/>
    <mergeCell ref="E10:F10"/>
  </mergeCells>
  <printOptions/>
  <pageMargins left="0.7" right="0.7" top="0.7875" bottom="0.7875" header="0.511805555555555" footer="0.511805555555555"/>
  <pageSetup fitToHeight="1" fitToWidth="1" horizontalDpi="300" verticalDpi="300" orientation="landscape" paperSize="9" scale="7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17"/>
  <sheetViews>
    <sheetView workbookViewId="0" topLeftCell="A1">
      <selection activeCell="F6" sqref="F6:F7"/>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8.57421875" style="0" customWidth="1"/>
    <col min="9" max="9" width="11.8515625" style="0" customWidth="1"/>
  </cols>
  <sheetData>
    <row r="1" spans="1:8" ht="15">
      <c r="A1" s="1"/>
      <c r="B1" s="1"/>
      <c r="C1" s="1"/>
      <c r="D1" s="1"/>
      <c r="E1" s="1"/>
      <c r="F1" s="163"/>
      <c r="G1" s="1"/>
      <c r="H1" s="1"/>
    </row>
    <row r="2" spans="1:8" s="170" customFormat="1" ht="26.25">
      <c r="A2" s="163"/>
      <c r="B2" s="190" t="s">
        <v>0</v>
      </c>
      <c r="C2" s="190"/>
      <c r="D2" s="190"/>
      <c r="E2" s="190"/>
      <c r="F2" s="190"/>
      <c r="G2" s="190"/>
      <c r="H2" s="163"/>
    </row>
    <row r="3" spans="1:9" ht="15.95" customHeight="1">
      <c r="A3" s="1"/>
      <c r="B3" s="2"/>
      <c r="C3" s="2"/>
      <c r="D3" s="2"/>
      <c r="E3" s="2"/>
      <c r="F3" s="164"/>
      <c r="G3" s="2"/>
      <c r="H3" s="2"/>
      <c r="I3" s="3"/>
    </row>
    <row r="4" spans="1:8" ht="28.5">
      <c r="A4" s="1"/>
      <c r="B4" s="4" t="s">
        <v>1</v>
      </c>
      <c r="C4" s="5" t="s">
        <v>2</v>
      </c>
      <c r="D4" s="5" t="s">
        <v>3</v>
      </c>
      <c r="E4" s="6" t="s">
        <v>4</v>
      </c>
      <c r="F4" s="165" t="s">
        <v>5</v>
      </c>
      <c r="G4" s="7" t="s">
        <v>6</v>
      </c>
      <c r="H4" s="1"/>
    </row>
    <row r="5" spans="1:8" s="9" customFormat="1" ht="16.5" customHeight="1">
      <c r="A5" s="8"/>
      <c r="B5" s="195" t="s">
        <v>262</v>
      </c>
      <c r="C5" s="195"/>
      <c r="D5" s="195"/>
      <c r="E5" s="195"/>
      <c r="F5" s="198"/>
      <c r="G5" s="195"/>
      <c r="H5" s="8"/>
    </row>
    <row r="6" spans="1:14" ht="72" customHeight="1">
      <c r="A6" s="1"/>
      <c r="B6" s="74">
        <v>2</v>
      </c>
      <c r="C6" s="24" t="s">
        <v>117</v>
      </c>
      <c r="D6" s="20" t="s">
        <v>263</v>
      </c>
      <c r="E6" s="21">
        <v>6</v>
      </c>
      <c r="F6" s="167"/>
      <c r="G6" s="22">
        <f>E6*F6</f>
        <v>0</v>
      </c>
      <c r="H6" s="23"/>
      <c r="I6" s="52"/>
      <c r="J6" s="79"/>
      <c r="K6" s="52"/>
      <c r="L6" s="52"/>
      <c r="N6" s="17"/>
    </row>
    <row r="7" spans="1:10" ht="56.1" customHeight="1">
      <c r="A7" s="1"/>
      <c r="B7" s="32">
        <v>3</v>
      </c>
      <c r="C7" s="71" t="s">
        <v>119</v>
      </c>
      <c r="D7" s="72" t="s">
        <v>120</v>
      </c>
      <c r="E7" s="35">
        <v>6</v>
      </c>
      <c r="F7" s="169"/>
      <c r="G7" s="36">
        <f>E7*F7</f>
        <v>0</v>
      </c>
      <c r="H7" s="23"/>
      <c r="J7" s="16"/>
    </row>
    <row r="8" spans="1:8" ht="15">
      <c r="A8" s="1"/>
      <c r="B8" s="1"/>
      <c r="C8" s="37"/>
      <c r="D8" s="37"/>
      <c r="E8" s="192" t="s">
        <v>26</v>
      </c>
      <c r="F8" s="192"/>
      <c r="G8" s="174">
        <f>SUM(G6:G7)</f>
        <v>0</v>
      </c>
      <c r="H8" s="1"/>
    </row>
    <row r="9" spans="1:8" ht="15">
      <c r="A9" s="1"/>
      <c r="B9" s="1"/>
      <c r="C9" s="37"/>
      <c r="D9" s="37"/>
      <c r="E9" s="193" t="s">
        <v>27</v>
      </c>
      <c r="F9" s="193"/>
      <c r="G9" s="175">
        <f>G8*0.21</f>
        <v>0</v>
      </c>
      <c r="H9" s="1"/>
    </row>
    <row r="10" spans="1:8" ht="15">
      <c r="A10" s="1"/>
      <c r="B10" s="1"/>
      <c r="C10" s="37"/>
      <c r="D10" s="37"/>
      <c r="E10" s="194" t="s">
        <v>28</v>
      </c>
      <c r="F10" s="194"/>
      <c r="G10" s="176">
        <f>SUM(G8:G9)</f>
        <v>0</v>
      </c>
      <c r="H10" s="1"/>
    </row>
    <row r="11" spans="1:8" ht="15">
      <c r="A11" s="1"/>
      <c r="B11" s="1"/>
      <c r="C11" s="1"/>
      <c r="D11" s="1"/>
      <c r="E11" s="1"/>
      <c r="F11" s="163"/>
      <c r="G11" s="1"/>
      <c r="H11" s="1"/>
    </row>
    <row r="12" spans="1:8" ht="15">
      <c r="A12" s="1"/>
      <c r="B12" s="1"/>
      <c r="C12" s="1"/>
      <c r="D12" s="38"/>
      <c r="E12" s="189"/>
      <c r="F12" s="197"/>
      <c r="G12" s="189"/>
      <c r="H12" s="1"/>
    </row>
    <row r="13" spans="1:8" ht="15">
      <c r="A13" s="1"/>
      <c r="B13" s="1"/>
      <c r="C13" s="1"/>
      <c r="D13" s="1"/>
      <c r="E13" s="1"/>
      <c r="F13" s="163"/>
      <c r="G13" s="1"/>
      <c r="H13" s="1"/>
    </row>
    <row r="14" spans="1:8" ht="15">
      <c r="A14" s="1"/>
      <c r="B14" s="1"/>
      <c r="C14" s="1"/>
      <c r="D14" s="1"/>
      <c r="E14" s="1"/>
      <c r="F14" s="163"/>
      <c r="G14" s="1"/>
      <c r="H14" s="1"/>
    </row>
    <row r="17" ht="15">
      <c r="I17" s="170"/>
    </row>
  </sheetData>
  <sheetProtection algorithmName="SHA-512" hashValue="grGSGBXZz9qvbvuvRsxBz2gxO5f0jghlpHGmccfBIe++QiKBowLZussEP+u7D66U/gazPgsett2Q/JZAl6Wc0Q==" saltValue="sUEZp9gTJRbsiY2wLFVFvA==" spinCount="100000" sheet="1" objects="1" scenarios="1"/>
  <mergeCells count="6">
    <mergeCell ref="E12:G12"/>
    <mergeCell ref="B2:G2"/>
    <mergeCell ref="B5:G5"/>
    <mergeCell ref="E8:F8"/>
    <mergeCell ref="E9:F9"/>
    <mergeCell ref="E10:F10"/>
  </mergeCells>
  <printOptions/>
  <pageMargins left="0.7" right="0.7" top="0.7875" bottom="0.7875" header="0.511805555555555" footer="0.511805555555555"/>
  <pageSetup fitToHeight="1" fitToWidth="1"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2"/>
  <sheetViews>
    <sheetView workbookViewId="0" topLeftCell="A13">
      <selection activeCell="F15" sqref="F15"/>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13.8515625" style="0" customWidth="1"/>
  </cols>
  <sheetData>
    <row r="1" spans="1:7" ht="15">
      <c r="A1" s="1"/>
      <c r="B1" s="1"/>
      <c r="C1" s="1"/>
      <c r="D1" s="1"/>
      <c r="E1" s="1"/>
      <c r="F1" s="163"/>
      <c r="G1" s="1"/>
    </row>
    <row r="2" spans="1:7" s="170" customFormat="1" ht="26.25">
      <c r="A2" s="163"/>
      <c r="B2" s="190" t="s">
        <v>0</v>
      </c>
      <c r="C2" s="190"/>
      <c r="D2" s="190"/>
      <c r="E2" s="190"/>
      <c r="F2" s="190"/>
      <c r="G2" s="190"/>
    </row>
    <row r="3" spans="1:7" ht="15.95" customHeight="1">
      <c r="A3" s="1"/>
      <c r="B3" s="2"/>
      <c r="C3" s="2"/>
      <c r="D3" s="2"/>
      <c r="E3" s="2"/>
      <c r="F3" s="164"/>
      <c r="G3" s="2"/>
    </row>
    <row r="4" spans="1:7" ht="28.5">
      <c r="A4" s="1"/>
      <c r="B4" s="4" t="s">
        <v>1</v>
      </c>
      <c r="C4" s="5" t="s">
        <v>2</v>
      </c>
      <c r="D4" s="5" t="s">
        <v>3</v>
      </c>
      <c r="E4" s="6" t="s">
        <v>4</v>
      </c>
      <c r="F4" s="165" t="s">
        <v>5</v>
      </c>
      <c r="G4" s="7" t="s">
        <v>6</v>
      </c>
    </row>
    <row r="5" spans="1:7" s="9" customFormat="1" ht="16.5" customHeight="1">
      <c r="A5" s="8"/>
      <c r="B5" s="191" t="s">
        <v>29</v>
      </c>
      <c r="C5" s="191"/>
      <c r="D5" s="191"/>
      <c r="E5" s="191"/>
      <c r="F5" s="191"/>
      <c r="G5" s="191"/>
    </row>
    <row r="6" spans="1:7" s="42" customFormat="1" ht="235.5" customHeight="1">
      <c r="A6" s="39"/>
      <c r="B6" s="10">
        <v>1</v>
      </c>
      <c r="C6" s="40" t="s">
        <v>30</v>
      </c>
      <c r="D6" s="41" t="s">
        <v>31</v>
      </c>
      <c r="E6" s="13">
        <v>1</v>
      </c>
      <c r="F6" s="166"/>
      <c r="G6" s="14">
        <f aca="true" t="shared" si="0" ref="G6:G15">E6*F6</f>
        <v>0</v>
      </c>
    </row>
    <row r="7" spans="1:10" ht="114.75">
      <c r="A7" s="1"/>
      <c r="B7" s="18">
        <v>2</v>
      </c>
      <c r="C7" s="24" t="s">
        <v>32</v>
      </c>
      <c r="D7" s="20" t="s">
        <v>33</v>
      </c>
      <c r="E7" s="21">
        <v>10</v>
      </c>
      <c r="F7" s="167"/>
      <c r="G7" s="22">
        <f t="shared" si="0"/>
        <v>0</v>
      </c>
      <c r="J7" s="17"/>
    </row>
    <row r="8" spans="1:10" ht="114.75">
      <c r="A8" s="43"/>
      <c r="B8" s="18">
        <v>3</v>
      </c>
      <c r="C8" s="24" t="s">
        <v>14</v>
      </c>
      <c r="D8" s="44" t="s">
        <v>34</v>
      </c>
      <c r="E8" s="21">
        <v>10</v>
      </c>
      <c r="F8" s="167"/>
      <c r="G8" s="22">
        <f t="shared" si="0"/>
        <v>0</v>
      </c>
      <c r="J8" s="17"/>
    </row>
    <row r="9" spans="1:10" ht="84" customHeight="1">
      <c r="A9" s="1"/>
      <c r="B9" s="18">
        <v>4</v>
      </c>
      <c r="C9" s="19" t="s">
        <v>35</v>
      </c>
      <c r="D9" s="31" t="s">
        <v>36</v>
      </c>
      <c r="E9" s="21">
        <v>4</v>
      </c>
      <c r="F9" s="167"/>
      <c r="G9" s="22">
        <f t="shared" si="0"/>
        <v>0</v>
      </c>
      <c r="H9" s="45"/>
      <c r="J9" s="17"/>
    </row>
    <row r="10" spans="1:10" s="46" customFormat="1" ht="81.6" customHeight="1">
      <c r="A10" s="38"/>
      <c r="B10" s="18">
        <v>5</v>
      </c>
      <c r="C10" s="19" t="s">
        <v>37</v>
      </c>
      <c r="D10" s="31" t="s">
        <v>38</v>
      </c>
      <c r="E10" s="21">
        <v>4</v>
      </c>
      <c r="F10" s="167"/>
      <c r="G10" s="22">
        <f t="shared" si="0"/>
        <v>0</v>
      </c>
      <c r="H10" s="45"/>
      <c r="J10" s="47"/>
    </row>
    <row r="11" spans="1:10" ht="43.5" customHeight="1">
      <c r="A11" s="1"/>
      <c r="B11" s="18">
        <v>6</v>
      </c>
      <c r="C11" s="19" t="s">
        <v>39</v>
      </c>
      <c r="D11" s="26" t="s">
        <v>40</v>
      </c>
      <c r="E11" s="21">
        <v>1</v>
      </c>
      <c r="F11" s="167"/>
      <c r="G11" s="22">
        <f t="shared" si="0"/>
        <v>0</v>
      </c>
      <c r="J11" s="17"/>
    </row>
    <row r="12" spans="1:7" ht="81.95" customHeight="1">
      <c r="A12" s="1"/>
      <c r="B12" s="18">
        <v>7</v>
      </c>
      <c r="C12" s="19" t="s">
        <v>16</v>
      </c>
      <c r="D12" s="26" t="s">
        <v>17</v>
      </c>
      <c r="E12" s="21">
        <v>1</v>
      </c>
      <c r="F12" s="167"/>
      <c r="G12" s="22">
        <f t="shared" si="0"/>
        <v>0</v>
      </c>
    </row>
    <row r="13" spans="1:7" ht="87" customHeight="1">
      <c r="A13" s="1"/>
      <c r="B13" s="18">
        <v>8</v>
      </c>
      <c r="C13" s="19" t="s">
        <v>18</v>
      </c>
      <c r="D13" s="26" t="s">
        <v>19</v>
      </c>
      <c r="E13" s="21">
        <v>30</v>
      </c>
      <c r="F13" s="167"/>
      <c r="G13" s="22">
        <f t="shared" si="0"/>
        <v>0</v>
      </c>
    </row>
    <row r="14" spans="1:9" ht="114.75">
      <c r="A14" s="1"/>
      <c r="B14" s="48">
        <v>9</v>
      </c>
      <c r="C14" s="49" t="s">
        <v>41</v>
      </c>
      <c r="D14" s="31" t="s">
        <v>42</v>
      </c>
      <c r="E14" s="50">
        <v>1</v>
      </c>
      <c r="F14" s="167"/>
      <c r="G14" s="51">
        <f t="shared" si="0"/>
        <v>0</v>
      </c>
      <c r="H14" s="52"/>
      <c r="I14" s="52"/>
    </row>
    <row r="15" spans="1:9" ht="51">
      <c r="A15" s="1"/>
      <c r="B15" s="173">
        <v>10</v>
      </c>
      <c r="C15" s="53" t="s">
        <v>43</v>
      </c>
      <c r="D15" s="54" t="s">
        <v>44</v>
      </c>
      <c r="E15" s="55">
        <v>1</v>
      </c>
      <c r="F15" s="171"/>
      <c r="G15" s="56">
        <f t="shared" si="0"/>
        <v>0</v>
      </c>
      <c r="H15" s="52"/>
      <c r="I15" s="52"/>
    </row>
    <row r="16" spans="1:7" ht="15">
      <c r="A16" s="1"/>
      <c r="B16" s="57"/>
      <c r="C16" s="58"/>
      <c r="D16" s="59"/>
      <c r="E16" s="192" t="s">
        <v>26</v>
      </c>
      <c r="F16" s="192"/>
      <c r="G16" s="174">
        <f>SUM(G6:G15)</f>
        <v>0</v>
      </c>
    </row>
    <row r="17" spans="1:7" ht="15">
      <c r="A17" s="1"/>
      <c r="B17" s="1"/>
      <c r="C17" s="37"/>
      <c r="D17" s="37"/>
      <c r="E17" s="193" t="s">
        <v>27</v>
      </c>
      <c r="F17" s="193"/>
      <c r="G17" s="175">
        <f>G16*0.21</f>
        <v>0</v>
      </c>
    </row>
    <row r="18" spans="1:7" ht="15">
      <c r="A18" s="1"/>
      <c r="B18" s="1"/>
      <c r="C18" s="37"/>
      <c r="D18" s="37"/>
      <c r="E18" s="194" t="s">
        <v>28</v>
      </c>
      <c r="F18" s="194"/>
      <c r="G18" s="176">
        <f>SUM(G16:G17)</f>
        <v>0</v>
      </c>
    </row>
    <row r="19" spans="1:7" ht="15">
      <c r="A19" s="1"/>
      <c r="B19" s="1"/>
      <c r="C19" s="1"/>
      <c r="D19" s="1"/>
      <c r="E19" s="1"/>
      <c r="F19" s="163"/>
      <c r="G19" s="1"/>
    </row>
    <row r="20" spans="1:7" ht="15">
      <c r="A20" s="1"/>
      <c r="B20" s="1"/>
      <c r="C20" s="1"/>
      <c r="D20" s="38"/>
      <c r="E20" s="60"/>
      <c r="F20" s="172"/>
      <c r="G20" s="60"/>
    </row>
    <row r="21" spans="1:7" ht="15">
      <c r="A21" s="1"/>
      <c r="B21" s="1"/>
      <c r="C21" s="1"/>
      <c r="D21" s="1"/>
      <c r="E21" s="1"/>
      <c r="F21" s="163"/>
      <c r="G21" s="1"/>
    </row>
    <row r="22" spans="1:7" ht="15">
      <c r="A22" s="1"/>
      <c r="B22" s="1"/>
      <c r="C22" s="1"/>
      <c r="D22" s="1"/>
      <c r="E22" s="1"/>
      <c r="F22" s="163"/>
      <c r="G22" s="1"/>
    </row>
  </sheetData>
  <sheetProtection algorithmName="SHA-512" hashValue="J76ruZzaZjiiZDHokowTxJiS9efGzO5f1wds7L9dKUkYmeOB6wHfn/0KNmNtwx25Q+zJstnZ1yHxdLzK/Zdtlg==" saltValue="pH0mDgMyirH2VALaSc9GZw==" spinCount="100000" sheet="1" objects="1" scenarios="1"/>
  <mergeCells count="5">
    <mergeCell ref="B2:G2"/>
    <mergeCell ref="B5:G5"/>
    <mergeCell ref="E16:F16"/>
    <mergeCell ref="E17:F17"/>
    <mergeCell ref="E18:F18"/>
  </mergeCells>
  <printOptions/>
  <pageMargins left="0.7" right="0.7" top="0.7875" bottom="0.7875" header="0.511805555555555" footer="0.511805555555555"/>
  <pageSetup fitToHeight="0" fitToWidth="1" horizontalDpi="300" verticalDpi="300" orientation="landscape" paperSize="9" scale="6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5"/>
  <sheetViews>
    <sheetView workbookViewId="0" topLeftCell="A1">
      <selection activeCell="F6" sqref="F6:F8"/>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8.57421875" style="0" customWidth="1"/>
    <col min="9" max="9" width="11.8515625" style="0" customWidth="1"/>
  </cols>
  <sheetData>
    <row r="1" spans="1:8" ht="15">
      <c r="A1" s="1"/>
      <c r="B1" s="1"/>
      <c r="C1" s="1"/>
      <c r="D1" s="1"/>
      <c r="E1" s="1"/>
      <c r="F1" s="163"/>
      <c r="G1" s="1"/>
      <c r="H1" s="1"/>
    </row>
    <row r="2" spans="1:8" s="170" customFormat="1" ht="26.25">
      <c r="A2" s="163"/>
      <c r="B2" s="190" t="s">
        <v>0</v>
      </c>
      <c r="C2" s="190"/>
      <c r="D2" s="190"/>
      <c r="E2" s="190"/>
      <c r="F2" s="190"/>
      <c r="G2" s="190"/>
      <c r="H2" s="163"/>
    </row>
    <row r="3" spans="1:9" ht="15.95" customHeight="1">
      <c r="A3" s="1"/>
      <c r="B3" s="2"/>
      <c r="C3" s="2"/>
      <c r="D3" s="2"/>
      <c r="E3" s="2"/>
      <c r="F3" s="164"/>
      <c r="G3" s="2"/>
      <c r="H3" s="2"/>
      <c r="I3" s="3"/>
    </row>
    <row r="4" spans="1:8" ht="28.5">
      <c r="A4" s="1"/>
      <c r="B4" s="4" t="s">
        <v>1</v>
      </c>
      <c r="C4" s="5" t="s">
        <v>2</v>
      </c>
      <c r="D4" s="5" t="s">
        <v>3</v>
      </c>
      <c r="E4" s="6" t="s">
        <v>4</v>
      </c>
      <c r="F4" s="165" t="s">
        <v>5</v>
      </c>
      <c r="G4" s="7" t="s">
        <v>6</v>
      </c>
      <c r="H4" s="1"/>
    </row>
    <row r="5" spans="1:8" s="9" customFormat="1" ht="16.5" customHeight="1">
      <c r="A5" s="8"/>
      <c r="B5" s="195" t="s">
        <v>264</v>
      </c>
      <c r="C5" s="195"/>
      <c r="D5" s="195"/>
      <c r="E5" s="195"/>
      <c r="F5" s="198"/>
      <c r="G5" s="195"/>
      <c r="H5" s="8"/>
    </row>
    <row r="6" spans="1:14" ht="68.25" customHeight="1">
      <c r="A6" s="1"/>
      <c r="B6" s="10">
        <v>1</v>
      </c>
      <c r="C6" s="118" t="s">
        <v>265</v>
      </c>
      <c r="D6" s="12" t="s">
        <v>266</v>
      </c>
      <c r="E6" s="120">
        <v>3</v>
      </c>
      <c r="F6" s="185"/>
      <c r="G6" s="121">
        <f>E6*F6</f>
        <v>0</v>
      </c>
      <c r="H6" s="23"/>
      <c r="J6" s="16"/>
      <c r="N6" s="17"/>
    </row>
    <row r="7" spans="1:14" ht="57.6" customHeight="1">
      <c r="A7" s="1"/>
      <c r="B7" s="74">
        <v>2</v>
      </c>
      <c r="C7" s="24" t="s">
        <v>267</v>
      </c>
      <c r="D7" s="20" t="s">
        <v>268</v>
      </c>
      <c r="E7" s="21">
        <v>2</v>
      </c>
      <c r="F7" s="167"/>
      <c r="G7" s="22">
        <f>E7*F7</f>
        <v>0</v>
      </c>
      <c r="H7" s="23"/>
      <c r="J7" s="16"/>
      <c r="K7" s="170"/>
      <c r="N7" s="17"/>
    </row>
    <row r="8" spans="1:10" ht="56.1" customHeight="1">
      <c r="A8" s="1"/>
      <c r="B8" s="32">
        <v>3</v>
      </c>
      <c r="C8" s="71" t="s">
        <v>267</v>
      </c>
      <c r="D8" s="72" t="s">
        <v>269</v>
      </c>
      <c r="E8" s="35">
        <v>2</v>
      </c>
      <c r="F8" s="169"/>
      <c r="G8" s="36">
        <f>E8*F8</f>
        <v>0</v>
      </c>
      <c r="H8" s="23"/>
      <c r="J8" s="16"/>
    </row>
    <row r="9" spans="1:8" ht="15">
      <c r="A9" s="1"/>
      <c r="B9" s="1"/>
      <c r="C9" s="37"/>
      <c r="D9" s="37"/>
      <c r="E9" s="192" t="s">
        <v>26</v>
      </c>
      <c r="F9" s="192"/>
      <c r="G9" s="174">
        <f>SUM(G6:G8)</f>
        <v>0</v>
      </c>
      <c r="H9" s="1"/>
    </row>
    <row r="10" spans="1:8" ht="15">
      <c r="A10" s="1"/>
      <c r="B10" s="1"/>
      <c r="C10" s="37"/>
      <c r="D10" s="37"/>
      <c r="E10" s="193" t="s">
        <v>27</v>
      </c>
      <c r="F10" s="193"/>
      <c r="G10" s="175">
        <f>G9*0.21</f>
        <v>0</v>
      </c>
      <c r="H10" s="1"/>
    </row>
    <row r="11" spans="1:8" ht="15">
      <c r="A11" s="1"/>
      <c r="B11" s="1"/>
      <c r="C11" s="37"/>
      <c r="D11" s="37"/>
      <c r="E11" s="194" t="s">
        <v>28</v>
      </c>
      <c r="F11" s="194"/>
      <c r="G11" s="176">
        <f>SUM(G9:G10)</f>
        <v>0</v>
      </c>
      <c r="H11" s="1"/>
    </row>
    <row r="12" spans="1:8" ht="15">
      <c r="A12" s="1"/>
      <c r="B12" s="1"/>
      <c r="C12" s="1"/>
      <c r="D12" s="1"/>
      <c r="E12" s="1"/>
      <c r="F12" s="163"/>
      <c r="G12" s="1"/>
      <c r="H12" s="1"/>
    </row>
    <row r="13" spans="1:8" ht="15">
      <c r="A13" s="1"/>
      <c r="B13" s="1"/>
      <c r="C13" s="1"/>
      <c r="D13" s="38"/>
      <c r="E13" s="189"/>
      <c r="F13" s="197"/>
      <c r="G13" s="189"/>
      <c r="H13" s="1"/>
    </row>
    <row r="14" spans="1:8" ht="15">
      <c r="A14" s="1"/>
      <c r="B14" s="1"/>
      <c r="C14" s="1"/>
      <c r="D14" s="1"/>
      <c r="E14" s="1"/>
      <c r="F14" s="163"/>
      <c r="G14" s="1"/>
      <c r="H14" s="1"/>
    </row>
    <row r="15" spans="1:8" ht="15">
      <c r="A15" s="1"/>
      <c r="B15" s="1"/>
      <c r="C15" s="1"/>
      <c r="D15" s="1"/>
      <c r="E15" s="1"/>
      <c r="F15" s="163"/>
      <c r="G15" s="1"/>
      <c r="H15" s="1"/>
    </row>
  </sheetData>
  <sheetProtection algorithmName="SHA-512" hashValue="sOvswKIwRqMzr1qPwl2OFt4BE6Rtyu2xW+mnKOeYYP8gFnGuvWIxriYa1805UYOhh1LaAsI7rprCYgjNoshvMg==" saltValue="8RiiWqxTFsF/PpDRP+oc0g==" spinCount="100000" sheet="1" objects="1" scenarios="1"/>
  <mergeCells count="6">
    <mergeCell ref="E13:G13"/>
    <mergeCell ref="B2:G2"/>
    <mergeCell ref="B5:G5"/>
    <mergeCell ref="E9:F9"/>
    <mergeCell ref="E10:F10"/>
    <mergeCell ref="E11:F11"/>
  </mergeCells>
  <printOptions/>
  <pageMargins left="0.7" right="0.7" top="0.7875" bottom="0.7875" header="0.511805555555555" footer="0.511805555555555"/>
  <pageSetup fitToHeight="1" fitToWidth="1" horizontalDpi="300" verticalDpi="300" orientation="landscape" paperSize="9" scale="7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21"/>
  <sheetViews>
    <sheetView workbookViewId="0" topLeftCell="A10">
      <selection activeCell="F14" sqref="F14"/>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11.8515625" style="0" customWidth="1"/>
  </cols>
  <sheetData>
    <row r="1" spans="1:7" ht="15">
      <c r="A1" s="1"/>
      <c r="B1" s="1"/>
      <c r="C1" s="1"/>
      <c r="D1" s="1"/>
      <c r="E1" s="1"/>
      <c r="F1" s="163"/>
      <c r="G1" s="1"/>
    </row>
    <row r="2" spans="1:7" s="170" customFormat="1" ht="26.25">
      <c r="A2" s="163"/>
      <c r="B2" s="190" t="s">
        <v>0</v>
      </c>
      <c r="C2" s="190"/>
      <c r="D2" s="190"/>
      <c r="E2" s="190"/>
      <c r="F2" s="190"/>
      <c r="G2" s="190"/>
    </row>
    <row r="3" spans="1:8" ht="15.95" customHeight="1">
      <c r="A3" s="1"/>
      <c r="B3" s="2"/>
      <c r="C3" s="2"/>
      <c r="D3" s="2"/>
      <c r="E3" s="2"/>
      <c r="F3" s="164"/>
      <c r="G3" s="2"/>
      <c r="H3" s="3"/>
    </row>
    <row r="4" spans="1:7" ht="28.5">
      <c r="A4" s="1"/>
      <c r="B4" s="4" t="s">
        <v>1</v>
      </c>
      <c r="C4" s="5" t="s">
        <v>2</v>
      </c>
      <c r="D4" s="5" t="s">
        <v>3</v>
      </c>
      <c r="E4" s="6" t="s">
        <v>4</v>
      </c>
      <c r="F4" s="165" t="s">
        <v>5</v>
      </c>
      <c r="G4" s="7" t="s">
        <v>6</v>
      </c>
    </row>
    <row r="5" spans="1:7" s="9" customFormat="1" ht="16.5" customHeight="1">
      <c r="A5" s="8"/>
      <c r="B5" s="195" t="s">
        <v>270</v>
      </c>
      <c r="C5" s="195"/>
      <c r="D5" s="195"/>
      <c r="E5" s="195"/>
      <c r="F5" s="198"/>
      <c r="G5" s="195"/>
    </row>
    <row r="6" spans="1:13" ht="102">
      <c r="A6" s="1"/>
      <c r="B6" s="10">
        <v>1</v>
      </c>
      <c r="C6" s="40" t="s">
        <v>226</v>
      </c>
      <c r="D6" s="12" t="s">
        <v>271</v>
      </c>
      <c r="E6" s="13">
        <v>1</v>
      </c>
      <c r="F6" s="166"/>
      <c r="G6" s="14">
        <f>E6*F6</f>
        <v>0</v>
      </c>
      <c r="I6" s="16"/>
      <c r="M6" s="17"/>
    </row>
    <row r="7" spans="1:13" ht="73.5" customHeight="1">
      <c r="A7" s="1"/>
      <c r="B7" s="18">
        <v>2</v>
      </c>
      <c r="C7" s="24" t="s">
        <v>12</v>
      </c>
      <c r="D7" s="25" t="s">
        <v>272</v>
      </c>
      <c r="E7" s="21">
        <v>22</v>
      </c>
      <c r="F7" s="167"/>
      <c r="G7" s="22">
        <f>E7*F7</f>
        <v>0</v>
      </c>
      <c r="I7" s="16"/>
      <c r="M7" s="17"/>
    </row>
    <row r="8" spans="1:9" ht="82.5" customHeight="1">
      <c r="A8" s="1"/>
      <c r="B8" s="18">
        <v>3</v>
      </c>
      <c r="C8" s="19" t="s">
        <v>16</v>
      </c>
      <c r="D8" s="26" t="s">
        <v>17</v>
      </c>
      <c r="E8" s="21">
        <v>1</v>
      </c>
      <c r="F8" s="167"/>
      <c r="G8" s="22">
        <f aca="true" t="shared" si="0" ref="G8:G14">F8*E8</f>
        <v>0</v>
      </c>
      <c r="I8" s="16"/>
    </row>
    <row r="9" spans="1:9" ht="84" customHeight="1">
      <c r="A9" s="1"/>
      <c r="B9" s="18">
        <v>4</v>
      </c>
      <c r="C9" s="19" t="s">
        <v>18</v>
      </c>
      <c r="D9" s="26" t="s">
        <v>273</v>
      </c>
      <c r="E9" s="21">
        <v>22</v>
      </c>
      <c r="F9" s="167"/>
      <c r="G9" s="22">
        <f t="shared" si="0"/>
        <v>0</v>
      </c>
      <c r="I9" s="16"/>
    </row>
    <row r="10" spans="1:9" ht="57.6" customHeight="1">
      <c r="A10" s="1"/>
      <c r="B10" s="27">
        <v>5</v>
      </c>
      <c r="C10" s="125" t="s">
        <v>274</v>
      </c>
      <c r="D10" s="31" t="s">
        <v>275</v>
      </c>
      <c r="E10" s="29">
        <v>2</v>
      </c>
      <c r="F10" s="168"/>
      <c r="G10" s="22">
        <f t="shared" si="0"/>
        <v>0</v>
      </c>
      <c r="I10" s="16"/>
    </row>
    <row r="11" spans="1:9" ht="56.45" customHeight="1">
      <c r="A11" s="1"/>
      <c r="B11" s="27">
        <v>6</v>
      </c>
      <c r="C11" s="125" t="s">
        <v>276</v>
      </c>
      <c r="D11" s="31" t="s">
        <v>277</v>
      </c>
      <c r="E11" s="29">
        <v>2</v>
      </c>
      <c r="F11" s="168"/>
      <c r="G11" s="22">
        <f t="shared" si="0"/>
        <v>0</v>
      </c>
      <c r="I11" s="16"/>
    </row>
    <row r="12" spans="1:9" ht="38.25">
      <c r="A12" s="1"/>
      <c r="B12" s="27">
        <v>7</v>
      </c>
      <c r="C12" s="125" t="s">
        <v>278</v>
      </c>
      <c r="D12" s="28" t="s">
        <v>279</v>
      </c>
      <c r="E12" s="29">
        <v>2</v>
      </c>
      <c r="F12" s="168"/>
      <c r="G12" s="22">
        <f t="shared" si="0"/>
        <v>0</v>
      </c>
      <c r="I12" s="16"/>
    </row>
    <row r="13" spans="1:9" ht="75.75" customHeight="1">
      <c r="A13" s="1"/>
      <c r="B13" s="77">
        <v>8</v>
      </c>
      <c r="C13" s="142" t="s">
        <v>54</v>
      </c>
      <c r="D13" s="143" t="s">
        <v>280</v>
      </c>
      <c r="E13" s="144">
        <v>1</v>
      </c>
      <c r="F13" s="168"/>
      <c r="G13" s="145">
        <f t="shared" si="0"/>
        <v>0</v>
      </c>
      <c r="H13" s="52"/>
      <c r="I13" s="199"/>
    </row>
    <row r="14" spans="1:9" ht="63.75" customHeight="1">
      <c r="A14" s="1"/>
      <c r="B14" s="126">
        <v>9</v>
      </c>
      <c r="C14" s="127" t="s">
        <v>70</v>
      </c>
      <c r="D14" s="186" t="s">
        <v>229</v>
      </c>
      <c r="E14" s="73">
        <v>3</v>
      </c>
      <c r="F14" s="169"/>
      <c r="G14" s="128">
        <f t="shared" si="0"/>
        <v>0</v>
      </c>
      <c r="H14" s="78"/>
      <c r="I14" s="199"/>
    </row>
    <row r="15" spans="1:7" ht="15">
      <c r="A15" s="1"/>
      <c r="B15" s="1"/>
      <c r="C15" s="37"/>
      <c r="D15" s="37"/>
      <c r="E15" s="192" t="s">
        <v>26</v>
      </c>
      <c r="F15" s="192"/>
      <c r="G15" s="174">
        <f>SUM(G6:G14)</f>
        <v>0</v>
      </c>
    </row>
    <row r="16" spans="1:7" ht="15">
      <c r="A16" s="1"/>
      <c r="B16" s="1"/>
      <c r="C16" s="37"/>
      <c r="D16" s="37"/>
      <c r="E16" s="193" t="s">
        <v>27</v>
      </c>
      <c r="F16" s="193"/>
      <c r="G16" s="175">
        <f>G15*0.21</f>
        <v>0</v>
      </c>
    </row>
    <row r="17" spans="1:7" ht="15">
      <c r="A17" s="1"/>
      <c r="B17" s="1"/>
      <c r="C17" s="37"/>
      <c r="D17" s="37"/>
      <c r="E17" s="194" t="s">
        <v>28</v>
      </c>
      <c r="F17" s="194"/>
      <c r="G17" s="176">
        <f>SUM(G15:G16)</f>
        <v>0</v>
      </c>
    </row>
    <row r="18" spans="1:7" ht="15">
      <c r="A18" s="1"/>
      <c r="B18" s="1"/>
      <c r="C18" s="1"/>
      <c r="D18" s="1"/>
      <c r="E18" s="1"/>
      <c r="F18" s="163"/>
      <c r="G18" s="1"/>
    </row>
    <row r="19" spans="1:7" ht="15">
      <c r="A19" s="1"/>
      <c r="B19" s="1"/>
      <c r="C19" s="1"/>
      <c r="D19" s="38"/>
      <c r="E19" s="189"/>
      <c r="F19" s="197"/>
      <c r="G19" s="189"/>
    </row>
    <row r="20" spans="1:7" ht="15">
      <c r="A20" s="1"/>
      <c r="B20" s="1"/>
      <c r="C20" s="1"/>
      <c r="D20" s="1"/>
      <c r="E20" s="1"/>
      <c r="F20" s="163"/>
      <c r="G20" s="1"/>
    </row>
    <row r="21" spans="1:7" ht="15">
      <c r="A21" s="1"/>
      <c r="B21" s="1"/>
      <c r="C21" s="1"/>
      <c r="D21" s="1"/>
      <c r="E21" s="1"/>
      <c r="F21" s="163"/>
      <c r="G21" s="1"/>
    </row>
  </sheetData>
  <sheetProtection algorithmName="SHA-512" hashValue="gLaHlVxiIoCD8V6nFTZpAN2CWFsaSf2dc5dRsxT8ihkItSPGkAQZyA8260wqSZaGUvn8EfKUPy56msE3XPbXPA==" saltValue="ZLCiqHrSzfvYJGXAOs1YUw==" spinCount="100000" sheet="1" objects="1" scenarios="1"/>
  <mergeCells count="7">
    <mergeCell ref="E17:F17"/>
    <mergeCell ref="E19:G19"/>
    <mergeCell ref="B2:G2"/>
    <mergeCell ref="B5:G5"/>
    <mergeCell ref="I13:I14"/>
    <mergeCell ref="E15:F15"/>
    <mergeCell ref="E16:F16"/>
  </mergeCells>
  <printOptions/>
  <pageMargins left="0.7" right="0.7" top="0.7875" bottom="0.7875" header="0.511805555555555" footer="0.511805555555555"/>
  <pageSetup fitToHeight="0" fitToWidth="1" horizontalDpi="300" verticalDpi="300" orientation="landscape" paperSize="9" scale="6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15"/>
  <sheetViews>
    <sheetView workbookViewId="0" topLeftCell="A1">
      <selection activeCell="F6" sqref="F6:F7"/>
    </sheetView>
  </sheetViews>
  <sheetFormatPr defaultColWidth="8.7109375" defaultRowHeight="15"/>
  <cols>
    <col min="1" max="1" width="7.8515625" style="0" customWidth="1"/>
    <col min="2" max="2" width="10.281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8.57421875" style="0" customWidth="1"/>
    <col min="9" max="9" width="9.28125" style="0" customWidth="1"/>
  </cols>
  <sheetData>
    <row r="1" spans="1:8" ht="15">
      <c r="A1" s="163"/>
      <c r="B1" s="1"/>
      <c r="C1" s="1"/>
      <c r="D1" s="1"/>
      <c r="E1" s="1"/>
      <c r="F1" s="163"/>
      <c r="G1" s="1"/>
      <c r="H1" s="1"/>
    </row>
    <row r="2" spans="1:8" s="170" customFormat="1" ht="26.25">
      <c r="A2" s="163"/>
      <c r="B2" s="190" t="s">
        <v>0</v>
      </c>
      <c r="C2" s="190"/>
      <c r="D2" s="190"/>
      <c r="E2" s="190"/>
      <c r="F2" s="190"/>
      <c r="G2" s="190"/>
      <c r="H2" s="163"/>
    </row>
    <row r="3" spans="1:9" ht="15.95" customHeight="1">
      <c r="A3" s="1"/>
      <c r="B3" s="2"/>
      <c r="C3" s="2"/>
      <c r="D3" s="2"/>
      <c r="E3" s="2"/>
      <c r="F3" s="164"/>
      <c r="G3" s="2"/>
      <c r="H3" s="2"/>
      <c r="I3" s="3"/>
    </row>
    <row r="4" spans="1:8" ht="28.5">
      <c r="A4" s="1"/>
      <c r="B4" s="4" t="s">
        <v>1</v>
      </c>
      <c r="C4" s="5" t="s">
        <v>2</v>
      </c>
      <c r="D4" s="5" t="s">
        <v>3</v>
      </c>
      <c r="E4" s="6" t="s">
        <v>4</v>
      </c>
      <c r="F4" s="165" t="s">
        <v>5</v>
      </c>
      <c r="G4" s="7" t="s">
        <v>6</v>
      </c>
      <c r="H4" s="1"/>
    </row>
    <row r="5" spans="1:8" s="9" customFormat="1" ht="16.5" customHeight="1">
      <c r="A5" s="8"/>
      <c r="B5" s="195" t="s">
        <v>281</v>
      </c>
      <c r="C5" s="195"/>
      <c r="D5" s="195"/>
      <c r="E5" s="195"/>
      <c r="F5" s="198"/>
      <c r="G5" s="195"/>
      <c r="H5" s="8"/>
    </row>
    <row r="6" spans="1:10" ht="56.1" customHeight="1">
      <c r="A6" s="1"/>
      <c r="B6" s="146">
        <v>1</v>
      </c>
      <c r="C6" s="147" t="s">
        <v>282</v>
      </c>
      <c r="D6" s="148" t="s">
        <v>283</v>
      </c>
      <c r="E6" s="149">
        <v>3</v>
      </c>
      <c r="F6" s="166"/>
      <c r="G6" s="150">
        <f>E6*F6</f>
        <v>0</v>
      </c>
      <c r="H6" s="78"/>
      <c r="I6" s="52"/>
      <c r="J6" s="16"/>
    </row>
    <row r="7" spans="1:10" ht="64.5" customHeight="1">
      <c r="A7" s="1"/>
      <c r="B7" s="69">
        <v>2</v>
      </c>
      <c r="C7" s="127" t="s">
        <v>119</v>
      </c>
      <c r="D7" s="151" t="s">
        <v>284</v>
      </c>
      <c r="E7" s="55">
        <v>7</v>
      </c>
      <c r="F7" s="171"/>
      <c r="G7" s="56">
        <f>E7*F7</f>
        <v>0</v>
      </c>
      <c r="H7" s="78"/>
      <c r="I7" s="52"/>
      <c r="J7" s="16"/>
    </row>
    <row r="8" spans="1:8" ht="15">
      <c r="A8" s="1"/>
      <c r="B8" s="1"/>
      <c r="C8" s="37"/>
      <c r="D8" s="37"/>
      <c r="E8" s="192" t="s">
        <v>26</v>
      </c>
      <c r="F8" s="192"/>
      <c r="G8" s="174">
        <f>SUM(G6:G7)</f>
        <v>0</v>
      </c>
      <c r="H8" s="1"/>
    </row>
    <row r="9" spans="1:8" ht="15">
      <c r="A9" s="1"/>
      <c r="B9" s="1"/>
      <c r="C9" s="37"/>
      <c r="D9" s="37"/>
      <c r="E9" s="193" t="s">
        <v>27</v>
      </c>
      <c r="F9" s="193"/>
      <c r="G9" s="175">
        <f>G8*0.21</f>
        <v>0</v>
      </c>
      <c r="H9" s="1"/>
    </row>
    <row r="10" spans="1:8" ht="15">
      <c r="A10" s="1"/>
      <c r="B10" s="1"/>
      <c r="C10" s="37"/>
      <c r="D10" s="37"/>
      <c r="E10" s="194" t="s">
        <v>28</v>
      </c>
      <c r="F10" s="194"/>
      <c r="G10" s="176">
        <f>SUM(G8:G9)</f>
        <v>0</v>
      </c>
      <c r="H10" s="1"/>
    </row>
    <row r="11" spans="1:8" ht="15">
      <c r="A11" s="1"/>
      <c r="B11" s="1"/>
      <c r="C11" s="1"/>
      <c r="D11" s="1"/>
      <c r="E11" s="1"/>
      <c r="F11" s="163"/>
      <c r="G11" s="1"/>
      <c r="H11" s="1"/>
    </row>
    <row r="12" spans="1:8" ht="15">
      <c r="A12" s="1"/>
      <c r="B12" s="1"/>
      <c r="C12" s="1"/>
      <c r="D12" s="38"/>
      <c r="E12" s="60"/>
      <c r="F12" s="172"/>
      <c r="G12" s="60"/>
      <c r="H12" s="1"/>
    </row>
    <row r="13" spans="1:8" ht="15">
      <c r="A13" s="1"/>
      <c r="B13" s="1"/>
      <c r="C13" s="1"/>
      <c r="D13" s="1"/>
      <c r="E13" s="1"/>
      <c r="F13" s="163"/>
      <c r="G13" s="1"/>
      <c r="H13" s="1"/>
    </row>
    <row r="14" spans="1:8" ht="15">
      <c r="A14" s="1"/>
      <c r="B14" s="1"/>
      <c r="C14" s="1"/>
      <c r="D14" s="1"/>
      <c r="E14" s="1"/>
      <c r="F14" s="163"/>
      <c r="G14" s="1"/>
      <c r="H14" s="1"/>
    </row>
    <row r="15" ht="15">
      <c r="H15" s="1"/>
    </row>
  </sheetData>
  <sheetProtection algorithmName="SHA-512" hashValue="8LDozS8NFQVBhxcwciljw5+ZHgLDWYAaPd5JjxT7hwPxrDo89+gMwLaC2bR6pEsOpSVzTzt79C6RDhCSwib5Lw==" saltValue="NHVAw8VRo3+9yUQ0SywcxQ==" spinCount="100000" sheet="1" objects="1" scenarios="1"/>
  <mergeCells count="5">
    <mergeCell ref="B2:G2"/>
    <mergeCell ref="B5:G5"/>
    <mergeCell ref="E8:F8"/>
    <mergeCell ref="E9:F9"/>
    <mergeCell ref="E10:F10"/>
  </mergeCells>
  <printOptions/>
  <pageMargins left="0.7" right="0.7" top="0.7875" bottom="0.7875" header="0.511805555555555" footer="0.511805555555555"/>
  <pageSetup fitToHeight="0" fitToWidth="1" horizontalDpi="300" verticalDpi="300" orientation="landscape" paperSize="9" scale="7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16"/>
  <sheetViews>
    <sheetView workbookViewId="0" topLeftCell="A1">
      <selection activeCell="D8" sqref="D8"/>
    </sheetView>
  </sheetViews>
  <sheetFormatPr defaultColWidth="8.7109375" defaultRowHeight="15"/>
  <cols>
    <col min="1" max="1" width="7.8515625" style="0" customWidth="1"/>
    <col min="2" max="2" width="10.281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8.57421875" style="0" customWidth="1"/>
    <col min="9" max="9" width="9.28125" style="0" customWidth="1"/>
  </cols>
  <sheetData>
    <row r="1" spans="1:8" ht="15">
      <c r="A1" s="1"/>
      <c r="B1" s="1"/>
      <c r="C1" s="1"/>
      <c r="D1" s="1"/>
      <c r="E1" s="1"/>
      <c r="F1" s="163"/>
      <c r="G1" s="1"/>
      <c r="H1" s="1"/>
    </row>
    <row r="2" spans="1:8" s="170" customFormat="1" ht="26.25">
      <c r="A2" s="163"/>
      <c r="B2" s="190" t="s">
        <v>0</v>
      </c>
      <c r="C2" s="190"/>
      <c r="D2" s="190"/>
      <c r="E2" s="190"/>
      <c r="F2" s="190"/>
      <c r="G2" s="190"/>
      <c r="H2" s="163"/>
    </row>
    <row r="3" spans="1:9" ht="15.95" customHeight="1">
      <c r="A3" s="1"/>
      <c r="B3" s="2"/>
      <c r="C3" s="2"/>
      <c r="D3" s="2"/>
      <c r="E3" s="2"/>
      <c r="F3" s="164"/>
      <c r="G3" s="2"/>
      <c r="H3" s="2"/>
      <c r="I3" s="3"/>
    </row>
    <row r="4" spans="1:8" ht="28.5">
      <c r="A4" s="1"/>
      <c r="B4" s="4" t="s">
        <v>1</v>
      </c>
      <c r="C4" s="5" t="s">
        <v>2</v>
      </c>
      <c r="D4" s="5" t="s">
        <v>3</v>
      </c>
      <c r="E4" s="6" t="s">
        <v>4</v>
      </c>
      <c r="F4" s="165" t="s">
        <v>5</v>
      </c>
      <c r="G4" s="7" t="s">
        <v>6</v>
      </c>
      <c r="H4" s="1"/>
    </row>
    <row r="5" spans="1:8" s="9" customFormat="1" ht="16.5" customHeight="1">
      <c r="A5" s="8"/>
      <c r="B5" s="191" t="s">
        <v>285</v>
      </c>
      <c r="C5" s="191"/>
      <c r="D5" s="191"/>
      <c r="E5" s="191"/>
      <c r="F5" s="191"/>
      <c r="G5" s="191"/>
      <c r="H5" s="8"/>
    </row>
    <row r="6" spans="1:10" ht="56.1" customHeight="1">
      <c r="A6" s="1"/>
      <c r="B6" s="10">
        <v>1</v>
      </c>
      <c r="C6" s="11" t="s">
        <v>286</v>
      </c>
      <c r="D6" s="41" t="s">
        <v>287</v>
      </c>
      <c r="E6" s="13">
        <v>4</v>
      </c>
      <c r="F6" s="166"/>
      <c r="G6" s="14">
        <f>E6*F6</f>
        <v>0</v>
      </c>
      <c r="H6" s="78"/>
      <c r="I6" s="52"/>
      <c r="J6" s="79"/>
    </row>
    <row r="7" spans="1:10" ht="42" customHeight="1">
      <c r="A7" s="1"/>
      <c r="B7" s="18">
        <v>2</v>
      </c>
      <c r="C7" s="19" t="s">
        <v>288</v>
      </c>
      <c r="D7" s="20" t="s">
        <v>289</v>
      </c>
      <c r="E7" s="21">
        <v>12</v>
      </c>
      <c r="F7" s="167"/>
      <c r="G7" s="22">
        <f>E7*F7</f>
        <v>0</v>
      </c>
      <c r="H7" s="78"/>
      <c r="I7" s="52"/>
      <c r="J7" s="79"/>
    </row>
    <row r="8" spans="1:10" s="52" customFormat="1" ht="51.75">
      <c r="A8" s="76"/>
      <c r="B8" s="126">
        <v>3</v>
      </c>
      <c r="C8" s="127" t="s">
        <v>282</v>
      </c>
      <c r="D8" s="152" t="s">
        <v>290</v>
      </c>
      <c r="E8" s="73">
        <v>2</v>
      </c>
      <c r="F8" s="169"/>
      <c r="G8" s="36">
        <f>E8*F8</f>
        <v>0</v>
      </c>
      <c r="H8" s="78"/>
      <c r="J8" s="79"/>
    </row>
    <row r="9" spans="1:8" ht="15">
      <c r="A9" s="1"/>
      <c r="B9" s="1"/>
      <c r="C9" s="37"/>
      <c r="D9" s="37"/>
      <c r="E9" s="192" t="s">
        <v>26</v>
      </c>
      <c r="F9" s="192"/>
      <c r="G9" s="174">
        <f>SUM(G6:G8)</f>
        <v>0</v>
      </c>
      <c r="H9" s="1"/>
    </row>
    <row r="10" spans="1:8" ht="15">
      <c r="A10" s="1"/>
      <c r="B10" s="1"/>
      <c r="C10" s="37"/>
      <c r="D10" s="37"/>
      <c r="E10" s="193" t="s">
        <v>27</v>
      </c>
      <c r="F10" s="193"/>
      <c r="G10" s="175">
        <f>G9*0.21</f>
        <v>0</v>
      </c>
      <c r="H10" s="1"/>
    </row>
    <row r="11" spans="1:8" ht="15">
      <c r="A11" s="1"/>
      <c r="B11" s="1"/>
      <c r="C11" s="37"/>
      <c r="D11" s="37"/>
      <c r="E11" s="194" t="s">
        <v>28</v>
      </c>
      <c r="F11" s="194"/>
      <c r="G11" s="176">
        <f>SUM(G9:G10)</f>
        <v>0</v>
      </c>
      <c r="H11" s="1"/>
    </row>
    <row r="12" spans="1:8" ht="15">
      <c r="A12" s="1"/>
      <c r="B12" s="1"/>
      <c r="C12" s="1"/>
      <c r="D12" s="43"/>
      <c r="E12" s="1"/>
      <c r="F12" s="163"/>
      <c r="G12" s="1"/>
      <c r="H12" s="1"/>
    </row>
    <row r="13" spans="1:8" ht="15">
      <c r="A13" s="1"/>
      <c r="B13" s="1"/>
      <c r="C13" s="1"/>
      <c r="D13" s="38"/>
      <c r="E13" s="60"/>
      <c r="F13" s="172"/>
      <c r="G13" s="60"/>
      <c r="H13" s="1"/>
    </row>
    <row r="14" spans="1:8" ht="15">
      <c r="A14" s="1"/>
      <c r="B14" s="1"/>
      <c r="C14" s="1"/>
      <c r="D14" s="1"/>
      <c r="E14" s="1"/>
      <c r="F14" s="163"/>
      <c r="G14" s="1"/>
      <c r="H14" s="1"/>
    </row>
    <row r="15" spans="1:8" ht="15">
      <c r="A15" s="1"/>
      <c r="B15" s="1"/>
      <c r="C15" s="1"/>
      <c r="D15" s="1"/>
      <c r="E15" s="1"/>
      <c r="F15" s="163"/>
      <c r="G15" s="1"/>
      <c r="H15" s="1"/>
    </row>
    <row r="16" ht="15">
      <c r="H16" s="1"/>
    </row>
  </sheetData>
  <sheetProtection algorithmName="SHA-512" hashValue="uRgFMO0w0UZthGUgiW1oIQ0R+WmQP0eSASUrLGFU7vgPocfjwqowXW5r0Bqdak/tQZxqynMTQSSnFA5higJVtw==" saltValue="tLd/GoSXMRvv82ePWoO/6w==" spinCount="100000" sheet="1" objects="1" scenarios="1"/>
  <mergeCells count="5">
    <mergeCell ref="B2:G2"/>
    <mergeCell ref="B5:G5"/>
    <mergeCell ref="E9:F9"/>
    <mergeCell ref="E10:F10"/>
    <mergeCell ref="E11:F11"/>
  </mergeCells>
  <printOptions/>
  <pageMargins left="0.7" right="0.7" top="0.7875" bottom="0.7875" header="0.511805555555555" footer="0.511805555555555"/>
  <pageSetup fitToHeight="0" fitToWidth="1" horizontalDpi="300" verticalDpi="300" orientation="landscape" paperSize="9" scale="7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32"/>
  <sheetViews>
    <sheetView workbookViewId="0" topLeftCell="A10">
      <selection activeCell="C25" sqref="C25"/>
    </sheetView>
  </sheetViews>
  <sheetFormatPr defaultColWidth="8.7109375" defaultRowHeight="15"/>
  <cols>
    <col min="2" max="2" width="10.421875" style="0" customWidth="1"/>
    <col min="3" max="3" width="75.28125" style="0" customWidth="1"/>
    <col min="4" max="4" width="9.57421875" style="0" customWidth="1"/>
    <col min="5" max="5" width="15.8515625" style="170" customWidth="1"/>
    <col min="6" max="6" width="21.140625" style="0" customWidth="1"/>
    <col min="7" max="7" width="18.140625" style="0" customWidth="1"/>
    <col min="8" max="8" width="11.8515625" style="0" customWidth="1"/>
  </cols>
  <sheetData>
    <row r="1" spans="1:7" ht="15">
      <c r="A1" s="1"/>
      <c r="B1" s="1"/>
      <c r="C1" s="1"/>
      <c r="D1" s="1"/>
      <c r="E1" s="163"/>
      <c r="F1" s="1"/>
      <c r="G1" s="1"/>
    </row>
    <row r="2" spans="1:7" s="170" customFormat="1" ht="26.25">
      <c r="A2" s="163"/>
      <c r="B2" s="190" t="s">
        <v>335</v>
      </c>
      <c r="C2" s="190"/>
      <c r="D2" s="190"/>
      <c r="E2" s="190"/>
      <c r="F2" s="190"/>
      <c r="G2" s="163"/>
    </row>
    <row r="3" spans="1:8" ht="15.95" customHeight="1">
      <c r="A3" s="1"/>
      <c r="B3" s="2"/>
      <c r="C3" s="2"/>
      <c r="D3" s="2"/>
      <c r="E3" s="164"/>
      <c r="F3" s="2"/>
      <c r="G3" s="2"/>
      <c r="H3" s="3"/>
    </row>
    <row r="4" spans="1:7" ht="28.5">
      <c r="A4" s="1"/>
      <c r="B4" s="153" t="s">
        <v>291</v>
      </c>
      <c r="C4" s="154" t="s">
        <v>2</v>
      </c>
      <c r="D4" s="155" t="s">
        <v>292</v>
      </c>
      <c r="E4" s="187" t="s">
        <v>5</v>
      </c>
      <c r="F4" s="7" t="s">
        <v>6</v>
      </c>
      <c r="G4" s="1"/>
    </row>
    <row r="5" spans="1:13" ht="15">
      <c r="A5" s="1"/>
      <c r="B5" s="10" t="s">
        <v>293</v>
      </c>
      <c r="C5" s="11" t="s">
        <v>294</v>
      </c>
      <c r="D5" s="13">
        <v>1</v>
      </c>
      <c r="E5" s="166">
        <f>'A109 PC Učebna'!G15</f>
        <v>0</v>
      </c>
      <c r="F5" s="124">
        <f aca="true" t="shared" si="0" ref="F5:F27">D5*E5</f>
        <v>0</v>
      </c>
      <c r="G5" s="156"/>
      <c r="I5" s="16"/>
      <c r="M5" s="17"/>
    </row>
    <row r="6" spans="1:13" ht="15">
      <c r="A6" s="1"/>
      <c r="B6" s="18" t="s">
        <v>295</v>
      </c>
      <c r="C6" s="19" t="s">
        <v>296</v>
      </c>
      <c r="D6" s="21">
        <v>1</v>
      </c>
      <c r="E6" s="167">
        <f>'A205 Fyzika'!G16</f>
        <v>0</v>
      </c>
      <c r="F6" s="22">
        <f t="shared" si="0"/>
        <v>0</v>
      </c>
      <c r="G6" s="156"/>
      <c r="I6" s="16"/>
      <c r="M6" s="17"/>
    </row>
    <row r="7" spans="1:13" ht="15">
      <c r="A7" s="1"/>
      <c r="B7" s="18" t="s">
        <v>297</v>
      </c>
      <c r="C7" s="19" t="s">
        <v>298</v>
      </c>
      <c r="D7" s="21">
        <v>1</v>
      </c>
      <c r="E7" s="167">
        <f>'A206 Kabinet'!G16</f>
        <v>0</v>
      </c>
      <c r="F7" s="22">
        <f t="shared" si="0"/>
        <v>0</v>
      </c>
      <c r="G7" s="156"/>
      <c r="I7" s="16"/>
      <c r="M7" s="17"/>
    </row>
    <row r="8" spans="1:9" ht="15">
      <c r="A8" s="1"/>
      <c r="B8" s="18" t="s">
        <v>299</v>
      </c>
      <c r="C8" s="19" t="s">
        <v>300</v>
      </c>
      <c r="D8" s="21">
        <v>1</v>
      </c>
      <c r="E8" s="167">
        <f>'A207 Sklad fyzika kabinet'!G22</f>
        <v>0</v>
      </c>
      <c r="F8" s="22">
        <f t="shared" si="0"/>
        <v>0</v>
      </c>
      <c r="G8" s="157"/>
      <c r="I8" s="16"/>
    </row>
    <row r="9" spans="1:9" ht="15">
      <c r="A9" s="1"/>
      <c r="B9" s="18" t="s">
        <v>301</v>
      </c>
      <c r="C9" s="19" t="s">
        <v>302</v>
      </c>
      <c r="D9" s="21">
        <v>1</v>
      </c>
      <c r="E9" s="167">
        <f>'A208 Sklad fyzika'!G15</f>
        <v>0</v>
      </c>
      <c r="F9" s="22">
        <f t="shared" si="0"/>
        <v>0</v>
      </c>
      <c r="G9" s="157"/>
      <c r="I9" s="16"/>
    </row>
    <row r="10" spans="1:9" ht="15">
      <c r="A10" s="1"/>
      <c r="B10" s="18" t="s">
        <v>303</v>
      </c>
      <c r="C10" s="24" t="s">
        <v>298</v>
      </c>
      <c r="D10" s="21">
        <v>1</v>
      </c>
      <c r="E10" s="167">
        <f>'A210 Kabinet fyzika'!G19</f>
        <v>0</v>
      </c>
      <c r="F10" s="22">
        <f t="shared" si="0"/>
        <v>0</v>
      </c>
      <c r="G10" s="157"/>
      <c r="I10" s="16"/>
    </row>
    <row r="11" spans="1:9" ht="15">
      <c r="A11" s="1"/>
      <c r="B11" s="18" t="s">
        <v>304</v>
      </c>
      <c r="C11" s="24" t="s">
        <v>305</v>
      </c>
      <c r="D11" s="21">
        <v>1</v>
      </c>
      <c r="E11" s="167">
        <f>'A214 Šatna'!G9</f>
        <v>0</v>
      </c>
      <c r="F11" s="22">
        <f t="shared" si="0"/>
        <v>0</v>
      </c>
      <c r="G11" s="157"/>
      <c r="I11" s="16"/>
    </row>
    <row r="12" spans="1:9" ht="15">
      <c r="A12" s="1"/>
      <c r="B12" s="18" t="s">
        <v>306</v>
      </c>
      <c r="C12" s="24" t="s">
        <v>305</v>
      </c>
      <c r="D12" s="21">
        <v>1</v>
      </c>
      <c r="E12" s="167">
        <f>'B108 Šatna'!G7</f>
        <v>0</v>
      </c>
      <c r="F12" s="22">
        <f t="shared" si="0"/>
        <v>0</v>
      </c>
      <c r="G12" s="157"/>
      <c r="I12" s="16"/>
    </row>
    <row r="13" spans="1:9" ht="15">
      <c r="A13" s="1"/>
      <c r="B13" s="18" t="s">
        <v>307</v>
      </c>
      <c r="C13" s="19" t="s">
        <v>308</v>
      </c>
      <c r="D13" s="21">
        <v>1</v>
      </c>
      <c r="E13" s="167">
        <f>'B109 Kuchyně'!G35</f>
        <v>0</v>
      </c>
      <c r="F13" s="22">
        <f t="shared" si="0"/>
        <v>0</v>
      </c>
      <c r="G13" s="157"/>
      <c r="I13" s="16"/>
    </row>
    <row r="14" spans="1:9" ht="15">
      <c r="A14" s="1"/>
      <c r="B14" s="18" t="s">
        <v>309</v>
      </c>
      <c r="C14" s="19" t="s">
        <v>310</v>
      </c>
      <c r="D14" s="21">
        <v>1</v>
      </c>
      <c r="E14" s="167">
        <f>'B110 Sklad'!G11</f>
        <v>0</v>
      </c>
      <c r="F14" s="22">
        <f t="shared" si="0"/>
        <v>0</v>
      </c>
      <c r="G14" s="157"/>
      <c r="I14" s="16"/>
    </row>
    <row r="15" spans="1:9" ht="15">
      <c r="A15" s="1"/>
      <c r="B15" s="18" t="s">
        <v>311</v>
      </c>
      <c r="C15" s="19" t="s">
        <v>312</v>
      </c>
      <c r="D15" s="21">
        <v>1</v>
      </c>
      <c r="E15" s="167">
        <f>'B205 Chemie'!G17</f>
        <v>0</v>
      </c>
      <c r="F15" s="22">
        <f t="shared" si="0"/>
        <v>0</v>
      </c>
      <c r="G15" s="157"/>
      <c r="I15" s="16"/>
    </row>
    <row r="16" spans="1:9" ht="15">
      <c r="A16" s="1"/>
      <c r="B16" s="18" t="s">
        <v>313</v>
      </c>
      <c r="C16" s="19" t="s">
        <v>298</v>
      </c>
      <c r="D16" s="21">
        <v>1</v>
      </c>
      <c r="E16" s="167">
        <f>'B206 Kabinet'!G14</f>
        <v>0</v>
      </c>
      <c r="F16" s="22">
        <f t="shared" si="0"/>
        <v>0</v>
      </c>
      <c r="G16" s="157"/>
      <c r="I16" s="16"/>
    </row>
    <row r="17" spans="1:9" ht="15">
      <c r="A17" s="1"/>
      <c r="B17" s="18" t="s">
        <v>314</v>
      </c>
      <c r="C17" s="19" t="s">
        <v>315</v>
      </c>
      <c r="D17" s="21">
        <v>1</v>
      </c>
      <c r="E17" s="167">
        <f>'B207 Sklad chemie kabinet'!G22</f>
        <v>0</v>
      </c>
      <c r="F17" s="22">
        <f t="shared" si="0"/>
        <v>0</v>
      </c>
      <c r="G17" s="157"/>
      <c r="I17" s="16"/>
    </row>
    <row r="18" spans="1:9" ht="15">
      <c r="A18" s="1"/>
      <c r="B18" s="18" t="s">
        <v>316</v>
      </c>
      <c r="C18" s="19" t="s">
        <v>317</v>
      </c>
      <c r="D18" s="21">
        <v>1</v>
      </c>
      <c r="E18" s="167">
        <f>'B210 Sklad chemie'!G12</f>
        <v>0</v>
      </c>
      <c r="F18" s="22">
        <f t="shared" si="0"/>
        <v>0</v>
      </c>
      <c r="G18" s="157"/>
      <c r="I18" s="16"/>
    </row>
    <row r="19" spans="1:9" ht="15">
      <c r="A19" s="1"/>
      <c r="B19" s="18" t="s">
        <v>318</v>
      </c>
      <c r="C19" s="19" t="s">
        <v>319</v>
      </c>
      <c r="D19" s="21">
        <v>1</v>
      </c>
      <c r="E19" s="167">
        <f>'B213 Jazyková učebna'!G15</f>
        <v>0</v>
      </c>
      <c r="F19" s="22">
        <f t="shared" si="0"/>
        <v>0</v>
      </c>
      <c r="G19" s="157"/>
      <c r="I19" s="16"/>
    </row>
    <row r="20" spans="1:9" ht="15">
      <c r="A20" s="1"/>
      <c r="B20" s="18" t="s">
        <v>320</v>
      </c>
      <c r="C20" s="19" t="s">
        <v>305</v>
      </c>
      <c r="D20" s="21">
        <v>1</v>
      </c>
      <c r="E20" s="167">
        <f>'B214 Šatna'!G9</f>
        <v>0</v>
      </c>
      <c r="F20" s="22">
        <f t="shared" si="0"/>
        <v>0</v>
      </c>
      <c r="G20" s="157"/>
      <c r="I20" s="16"/>
    </row>
    <row r="21" spans="1:9" ht="15">
      <c r="A21" s="1"/>
      <c r="B21" s="18" t="s">
        <v>321</v>
      </c>
      <c r="C21" s="19" t="s">
        <v>322</v>
      </c>
      <c r="D21" s="21">
        <v>1</v>
      </c>
      <c r="E21" s="167">
        <f>'C201 Dílny'!G16</f>
        <v>0</v>
      </c>
      <c r="F21" s="22">
        <f t="shared" si="0"/>
        <v>0</v>
      </c>
      <c r="G21" s="157"/>
      <c r="I21" s="16"/>
    </row>
    <row r="22" spans="1:9" ht="15">
      <c r="A22" s="1"/>
      <c r="B22" s="18" t="s">
        <v>323</v>
      </c>
      <c r="C22" s="19" t="s">
        <v>324</v>
      </c>
      <c r="D22" s="21">
        <v>1</v>
      </c>
      <c r="E22" s="167">
        <f>'C202 Sklad'!G8</f>
        <v>0</v>
      </c>
      <c r="F22" s="22">
        <f t="shared" si="0"/>
        <v>0</v>
      </c>
      <c r="G22" s="157"/>
      <c r="I22" s="16"/>
    </row>
    <row r="23" spans="1:9" ht="15">
      <c r="A23" s="1"/>
      <c r="B23" s="18" t="s">
        <v>325</v>
      </c>
      <c r="C23" s="19" t="s">
        <v>305</v>
      </c>
      <c r="D23" s="21">
        <v>1</v>
      </c>
      <c r="E23" s="167">
        <f>'C203 Šatna'!G8</f>
        <v>0</v>
      </c>
      <c r="F23" s="22">
        <f t="shared" si="0"/>
        <v>0</v>
      </c>
      <c r="G23" s="157"/>
      <c r="I23" s="16"/>
    </row>
    <row r="24" spans="1:9" ht="15">
      <c r="A24" s="1"/>
      <c r="B24" s="18" t="s">
        <v>326</v>
      </c>
      <c r="C24" s="19" t="s">
        <v>327</v>
      </c>
      <c r="D24" s="21">
        <v>1</v>
      </c>
      <c r="E24" s="167">
        <f>'C204 Zázemí, sklad'!G9</f>
        <v>0</v>
      </c>
      <c r="F24" s="22">
        <f t="shared" si="0"/>
        <v>0</v>
      </c>
      <c r="G24" s="157"/>
      <c r="I24" s="16"/>
    </row>
    <row r="25" spans="1:9" ht="15">
      <c r="A25" s="1"/>
      <c r="B25" s="18" t="s">
        <v>328</v>
      </c>
      <c r="C25" s="19" t="s">
        <v>329</v>
      </c>
      <c r="D25" s="21">
        <v>1</v>
      </c>
      <c r="E25" s="167">
        <f>'C205 Projektová učebna'!G15</f>
        <v>0</v>
      </c>
      <c r="F25" s="22">
        <f t="shared" si="0"/>
        <v>0</v>
      </c>
      <c r="G25" s="157"/>
      <c r="I25" s="16"/>
    </row>
    <row r="26" spans="1:9" ht="15">
      <c r="A26" s="1"/>
      <c r="B26" s="81" t="s">
        <v>330</v>
      </c>
      <c r="C26" s="158" t="s">
        <v>331</v>
      </c>
      <c r="D26" s="159">
        <v>1</v>
      </c>
      <c r="E26" s="188">
        <f>'Schodiště Objekt C'!G8</f>
        <v>0</v>
      </c>
      <c r="F26" s="22">
        <f t="shared" si="0"/>
        <v>0</v>
      </c>
      <c r="G26" s="157"/>
      <c r="I26" s="16"/>
    </row>
    <row r="27" spans="1:9" ht="15">
      <c r="A27" s="1"/>
      <c r="B27" s="32" t="s">
        <v>332</v>
      </c>
      <c r="C27" s="71" t="s">
        <v>285</v>
      </c>
      <c r="D27" s="35">
        <v>1</v>
      </c>
      <c r="E27" s="169">
        <f>Repiria!G9</f>
        <v>0</v>
      </c>
      <c r="F27" s="36">
        <f t="shared" si="0"/>
        <v>0</v>
      </c>
      <c r="G27" s="157"/>
      <c r="I27" s="16"/>
    </row>
    <row r="28" spans="1:7" ht="18.75">
      <c r="A28" s="1"/>
      <c r="B28" s="1"/>
      <c r="C28" s="1"/>
      <c r="D28" s="200" t="s">
        <v>26</v>
      </c>
      <c r="E28" s="200"/>
      <c r="F28" s="160">
        <f>SUM(F5:F27)</f>
        <v>0</v>
      </c>
      <c r="G28" s="1"/>
    </row>
    <row r="29" spans="1:7" ht="15">
      <c r="A29" s="1"/>
      <c r="B29" s="1"/>
      <c r="C29" s="1"/>
      <c r="D29" s="201" t="s">
        <v>27</v>
      </c>
      <c r="E29" s="201"/>
      <c r="F29" s="161">
        <f>F28*0.21</f>
        <v>0</v>
      </c>
      <c r="G29" s="1"/>
    </row>
    <row r="30" spans="4:6" ht="15">
      <c r="D30" s="202" t="s">
        <v>28</v>
      </c>
      <c r="E30" s="202"/>
      <c r="F30" s="162">
        <f>F28+F29</f>
        <v>0</v>
      </c>
    </row>
    <row r="31" spans="1:5" s="52" customFormat="1" ht="15">
      <c r="A31" s="52" t="s">
        <v>333</v>
      </c>
      <c r="E31" s="170"/>
    </row>
    <row r="32" spans="1:5" s="52" customFormat="1" ht="84" customHeight="1">
      <c r="A32" s="203" t="s">
        <v>334</v>
      </c>
      <c r="B32" s="203"/>
      <c r="C32" s="203"/>
      <c r="D32" s="203"/>
      <c r="E32" s="170"/>
    </row>
  </sheetData>
  <mergeCells count="5">
    <mergeCell ref="B2:F2"/>
    <mergeCell ref="D28:E28"/>
    <mergeCell ref="D29:E29"/>
    <mergeCell ref="D30:E30"/>
    <mergeCell ref="A32:D32"/>
  </mergeCells>
  <printOptions/>
  <pageMargins left="0.7086614173228347" right="0.7086614173228347" top="0.3937007874015748" bottom="0.3937007874015748" header="0" footer="0"/>
  <pageSetup fitToHeight="0" fitToWidth="1"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2"/>
  <sheetViews>
    <sheetView workbookViewId="0" topLeftCell="A1">
      <selection activeCell="F9" sqref="F9"/>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11.8515625" style="0" customWidth="1"/>
  </cols>
  <sheetData>
    <row r="1" spans="1:7" ht="15">
      <c r="A1" s="1"/>
      <c r="B1" s="1"/>
      <c r="C1" s="1"/>
      <c r="D1" s="1"/>
      <c r="E1" s="1"/>
      <c r="F1" s="163"/>
      <c r="G1" s="1"/>
    </row>
    <row r="2" spans="1:7" s="170" customFormat="1" ht="26.25">
      <c r="A2" s="163"/>
      <c r="B2" s="190" t="s">
        <v>0</v>
      </c>
      <c r="C2" s="190"/>
      <c r="D2" s="190"/>
      <c r="E2" s="190"/>
      <c r="F2" s="190"/>
      <c r="G2" s="190"/>
    </row>
    <row r="3" spans="1:8" ht="15.95" customHeight="1">
      <c r="A3" s="1"/>
      <c r="B3" s="2"/>
      <c r="C3" s="2"/>
      <c r="D3" s="2"/>
      <c r="E3" s="2"/>
      <c r="F3" s="164"/>
      <c r="G3" s="2"/>
      <c r="H3" s="3"/>
    </row>
    <row r="4" spans="1:7" ht="28.5">
      <c r="A4" s="1"/>
      <c r="B4" s="4" t="s">
        <v>1</v>
      </c>
      <c r="C4" s="5" t="s">
        <v>2</v>
      </c>
      <c r="D4" s="5" t="s">
        <v>3</v>
      </c>
      <c r="E4" s="6" t="s">
        <v>4</v>
      </c>
      <c r="F4" s="165" t="s">
        <v>5</v>
      </c>
      <c r="G4" s="7" t="s">
        <v>6</v>
      </c>
    </row>
    <row r="5" spans="1:7" s="9" customFormat="1" ht="16.5" customHeight="1">
      <c r="A5" s="8"/>
      <c r="B5" s="191" t="s">
        <v>45</v>
      </c>
      <c r="C5" s="191"/>
      <c r="D5" s="191"/>
      <c r="E5" s="191"/>
      <c r="F5" s="191"/>
      <c r="G5" s="191"/>
    </row>
    <row r="6" spans="1:13" ht="79.5" customHeight="1">
      <c r="A6" s="1"/>
      <c r="B6" s="10">
        <v>1</v>
      </c>
      <c r="C6" s="40" t="s">
        <v>8</v>
      </c>
      <c r="D6" s="61" t="s">
        <v>46</v>
      </c>
      <c r="E6" s="13">
        <v>2</v>
      </c>
      <c r="F6" s="166"/>
      <c r="G6" s="14">
        <f>E6*F6</f>
        <v>0</v>
      </c>
      <c r="I6" s="16"/>
      <c r="M6" s="17"/>
    </row>
    <row r="7" spans="1:13" ht="79.5" customHeight="1">
      <c r="A7" s="1"/>
      <c r="B7" s="177">
        <v>2</v>
      </c>
      <c r="C7" s="62" t="s">
        <v>47</v>
      </c>
      <c r="D7" s="63" t="s">
        <v>48</v>
      </c>
      <c r="E7" s="64">
        <v>1</v>
      </c>
      <c r="F7" s="178"/>
      <c r="G7" s="22">
        <f>E7*F7</f>
        <v>0</v>
      </c>
      <c r="I7" s="16"/>
      <c r="M7" s="17"/>
    </row>
    <row r="8" spans="1:13" ht="76.5" customHeight="1">
      <c r="A8" s="1"/>
      <c r="B8" s="18">
        <v>3</v>
      </c>
      <c r="C8" s="24" t="s">
        <v>49</v>
      </c>
      <c r="D8" s="20" t="s">
        <v>50</v>
      </c>
      <c r="E8" s="21">
        <v>2</v>
      </c>
      <c r="F8" s="167"/>
      <c r="G8" s="22">
        <f>E8*F8</f>
        <v>0</v>
      </c>
      <c r="I8" s="16"/>
      <c r="M8" s="17"/>
    </row>
    <row r="9" spans="1:13" ht="80.25" customHeight="1">
      <c r="A9" s="1"/>
      <c r="B9" s="18">
        <v>4</v>
      </c>
      <c r="C9" s="24" t="s">
        <v>51</v>
      </c>
      <c r="D9" s="26" t="s">
        <v>17</v>
      </c>
      <c r="E9" s="21">
        <v>2</v>
      </c>
      <c r="F9" s="167"/>
      <c r="G9" s="22">
        <f>F9*E9</f>
        <v>0</v>
      </c>
      <c r="I9" s="16"/>
      <c r="M9" s="17"/>
    </row>
    <row r="10" spans="1:9" ht="76.5">
      <c r="A10" s="1"/>
      <c r="B10" s="18">
        <v>5</v>
      </c>
      <c r="C10" s="19" t="s">
        <v>52</v>
      </c>
      <c r="D10" s="31" t="s">
        <v>53</v>
      </c>
      <c r="E10" s="21">
        <v>1</v>
      </c>
      <c r="F10" s="167"/>
      <c r="G10" s="22">
        <f aca="true" t="shared" si="0" ref="G10:G15">E10*F10</f>
        <v>0</v>
      </c>
      <c r="I10" s="16"/>
    </row>
    <row r="11" spans="1:9" ht="63.75">
      <c r="A11" s="1"/>
      <c r="B11" s="18">
        <v>6</v>
      </c>
      <c r="C11" s="19" t="s">
        <v>54</v>
      </c>
      <c r="D11" s="31" t="s">
        <v>55</v>
      </c>
      <c r="E11" s="21">
        <v>2</v>
      </c>
      <c r="F11" s="167"/>
      <c r="G11" s="22">
        <f t="shared" si="0"/>
        <v>0</v>
      </c>
      <c r="I11" s="16"/>
    </row>
    <row r="12" spans="1:9" ht="57.95" customHeight="1">
      <c r="A12" s="1"/>
      <c r="B12" s="179">
        <v>7</v>
      </c>
      <c r="C12" s="19" t="s">
        <v>56</v>
      </c>
      <c r="D12" s="20" t="s">
        <v>57</v>
      </c>
      <c r="E12" s="21">
        <v>1</v>
      </c>
      <c r="F12" s="167"/>
      <c r="G12" s="22">
        <f t="shared" si="0"/>
        <v>0</v>
      </c>
      <c r="I12" s="16"/>
    </row>
    <row r="13" spans="1:9" ht="63.75">
      <c r="A13" s="1"/>
      <c r="B13" s="18">
        <v>8</v>
      </c>
      <c r="C13" s="19" t="s">
        <v>58</v>
      </c>
      <c r="D13" s="65" t="s">
        <v>59</v>
      </c>
      <c r="E13" s="21">
        <v>2</v>
      </c>
      <c r="F13" s="167"/>
      <c r="G13" s="22">
        <f t="shared" si="0"/>
        <v>0</v>
      </c>
      <c r="I13" s="16"/>
    </row>
    <row r="14" spans="1:9" ht="25.5">
      <c r="A14" s="1"/>
      <c r="B14" s="27">
        <v>9</v>
      </c>
      <c r="C14" s="19" t="s">
        <v>60</v>
      </c>
      <c r="D14" s="26" t="s">
        <v>61</v>
      </c>
      <c r="E14" s="21">
        <v>1</v>
      </c>
      <c r="F14" s="167"/>
      <c r="G14" s="22">
        <f t="shared" si="0"/>
        <v>0</v>
      </c>
      <c r="I14" s="16"/>
    </row>
    <row r="15" spans="1:9" ht="45" customHeight="1">
      <c r="A15" s="1"/>
      <c r="B15" s="32">
        <v>10</v>
      </c>
      <c r="C15" s="33" t="s">
        <v>62</v>
      </c>
      <c r="D15" s="66" t="s">
        <v>63</v>
      </c>
      <c r="E15" s="67">
        <v>1</v>
      </c>
      <c r="F15" s="171"/>
      <c r="G15" s="36">
        <f t="shared" si="0"/>
        <v>0</v>
      </c>
      <c r="I15" s="16"/>
    </row>
    <row r="16" spans="1:7" ht="15">
      <c r="A16" s="1"/>
      <c r="B16" s="1"/>
      <c r="C16" s="37"/>
      <c r="D16" s="37"/>
      <c r="E16" s="192" t="s">
        <v>26</v>
      </c>
      <c r="F16" s="192"/>
      <c r="G16" s="174">
        <f>SUM(G6:G15)</f>
        <v>0</v>
      </c>
    </row>
    <row r="17" spans="1:7" ht="15">
      <c r="A17" s="1"/>
      <c r="B17" s="1"/>
      <c r="C17" s="37"/>
      <c r="D17" s="37"/>
      <c r="E17" s="193" t="s">
        <v>27</v>
      </c>
      <c r="F17" s="193"/>
      <c r="G17" s="175">
        <f>G16*0.21</f>
        <v>0</v>
      </c>
    </row>
    <row r="18" spans="1:7" ht="15">
      <c r="A18" s="1"/>
      <c r="B18" s="1"/>
      <c r="C18" s="37"/>
      <c r="D18" s="37"/>
      <c r="E18" s="194" t="s">
        <v>28</v>
      </c>
      <c r="F18" s="194"/>
      <c r="G18" s="176">
        <f>SUM(G16:G17)</f>
        <v>0</v>
      </c>
    </row>
    <row r="19" spans="1:7" ht="15">
      <c r="A19" s="1"/>
      <c r="B19" s="1"/>
      <c r="C19" s="1"/>
      <c r="D19" s="1"/>
      <c r="E19" s="1"/>
      <c r="F19" s="163"/>
      <c r="G19" s="1"/>
    </row>
    <row r="20" spans="1:7" ht="15">
      <c r="A20" s="1"/>
      <c r="B20" s="1"/>
      <c r="C20" s="1"/>
      <c r="D20" s="38"/>
      <c r="E20" s="189"/>
      <c r="F20" s="189"/>
      <c r="G20" s="189"/>
    </row>
    <row r="21" spans="1:7" ht="15">
      <c r="A21" s="1"/>
      <c r="B21" s="1"/>
      <c r="C21" s="1"/>
      <c r="D21" s="1"/>
      <c r="E21" s="1"/>
      <c r="F21" s="163"/>
      <c r="G21" s="1"/>
    </row>
    <row r="22" spans="1:7" ht="15">
      <c r="A22" s="1"/>
      <c r="B22" s="1"/>
      <c r="C22" s="1"/>
      <c r="D22" s="1"/>
      <c r="E22" s="1"/>
      <c r="F22" s="163"/>
      <c r="G22" s="1"/>
    </row>
  </sheetData>
  <sheetProtection algorithmName="SHA-512" hashValue="YZYPnkplDR9IFnhP5ZLZ3QQAEc2zzSbDwYs113ev0d1gsjF2lRSlXEGkO3eG54+mMkauYtrcSriS35evOzZ9Yg==" saltValue="4r05bu3YbOp4aUoKC99LGw==" spinCount="100000" sheet="1" objects="1" scenarios="1"/>
  <mergeCells count="6">
    <mergeCell ref="E20:G20"/>
    <mergeCell ref="B2:G2"/>
    <mergeCell ref="B5:G5"/>
    <mergeCell ref="E16:F16"/>
    <mergeCell ref="E17:F17"/>
    <mergeCell ref="E18:F18"/>
  </mergeCells>
  <printOptions/>
  <pageMargins left="0.7" right="0.7" top="0.7875" bottom="0.7875" header="0.511805555555555" footer="0.511805555555555"/>
  <pageSetup fitToHeight="0" fitToWidth="1" horizontalDpi="300" verticalDpi="300" orientation="landscape" paperSize="9" scale="7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8"/>
  <sheetViews>
    <sheetView workbookViewId="0" topLeftCell="A16">
      <selection activeCell="F6" sqref="F6"/>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11.8515625" style="0" customWidth="1"/>
  </cols>
  <sheetData>
    <row r="1" spans="1:7" ht="15">
      <c r="A1" s="1"/>
      <c r="B1" s="1"/>
      <c r="C1" s="1"/>
      <c r="D1" s="1"/>
      <c r="E1" s="1"/>
      <c r="F1" s="163"/>
      <c r="G1" s="1"/>
    </row>
    <row r="2" spans="1:7" s="170" customFormat="1" ht="26.25">
      <c r="A2" s="163"/>
      <c r="B2" s="190" t="s">
        <v>0</v>
      </c>
      <c r="C2" s="190"/>
      <c r="D2" s="190"/>
      <c r="E2" s="190"/>
      <c r="F2" s="190"/>
      <c r="G2" s="190"/>
    </row>
    <row r="3" spans="1:8" ht="15.95" customHeight="1">
      <c r="A3" s="1"/>
      <c r="B3" s="2"/>
      <c r="C3" s="2"/>
      <c r="D3" s="2"/>
      <c r="E3" s="2"/>
      <c r="F3" s="164"/>
      <c r="G3" s="2"/>
      <c r="H3" s="3"/>
    </row>
    <row r="4" spans="1:7" ht="28.5">
      <c r="A4" s="1"/>
      <c r="B4" s="4" t="s">
        <v>1</v>
      </c>
      <c r="C4" s="5" t="s">
        <v>2</v>
      </c>
      <c r="D4" s="5" t="s">
        <v>3</v>
      </c>
      <c r="E4" s="6" t="s">
        <v>4</v>
      </c>
      <c r="F4" s="165" t="s">
        <v>5</v>
      </c>
      <c r="G4" s="7" t="s">
        <v>6</v>
      </c>
    </row>
    <row r="5" spans="1:7" s="9" customFormat="1" ht="16.5" customHeight="1">
      <c r="A5" s="8"/>
      <c r="B5" s="191" t="s">
        <v>64</v>
      </c>
      <c r="C5" s="191"/>
      <c r="D5" s="191"/>
      <c r="E5" s="191"/>
      <c r="F5" s="191"/>
      <c r="G5" s="191"/>
    </row>
    <row r="6" spans="1:13" ht="72" customHeight="1">
      <c r="A6" s="1"/>
      <c r="B6" s="10">
        <v>1</v>
      </c>
      <c r="C6" s="40" t="s">
        <v>8</v>
      </c>
      <c r="D6" s="61" t="s">
        <v>65</v>
      </c>
      <c r="E6" s="13">
        <v>3</v>
      </c>
      <c r="F6" s="166"/>
      <c r="G6" s="14">
        <f aca="true" t="shared" si="0" ref="G6:G21">E6*F6</f>
        <v>0</v>
      </c>
      <c r="I6" s="16"/>
      <c r="M6" s="17"/>
    </row>
    <row r="7" spans="1:13" ht="93.95" customHeight="1">
      <c r="A7" s="1"/>
      <c r="B7" s="18">
        <v>2</v>
      </c>
      <c r="C7" s="24" t="s">
        <v>49</v>
      </c>
      <c r="D7" s="20" t="s">
        <v>50</v>
      </c>
      <c r="E7" s="21">
        <v>3</v>
      </c>
      <c r="F7" s="167"/>
      <c r="G7" s="22">
        <f t="shared" si="0"/>
        <v>0</v>
      </c>
      <c r="I7" s="16"/>
      <c r="M7" s="17"/>
    </row>
    <row r="8" spans="1:13" ht="93.95" customHeight="1">
      <c r="A8" s="1"/>
      <c r="B8" s="18">
        <v>3</v>
      </c>
      <c r="C8" s="24" t="s">
        <v>51</v>
      </c>
      <c r="D8" s="26" t="s">
        <v>17</v>
      </c>
      <c r="E8" s="21">
        <v>3</v>
      </c>
      <c r="F8" s="167"/>
      <c r="G8" s="22">
        <f t="shared" si="0"/>
        <v>0</v>
      </c>
      <c r="I8" s="16"/>
      <c r="M8" s="17"/>
    </row>
    <row r="9" spans="1:9" ht="56.1" customHeight="1">
      <c r="A9" s="1"/>
      <c r="B9" s="18">
        <v>4</v>
      </c>
      <c r="C9" s="19" t="s">
        <v>66</v>
      </c>
      <c r="D9" s="68" t="s">
        <v>67</v>
      </c>
      <c r="E9" s="21">
        <v>1</v>
      </c>
      <c r="F9" s="167"/>
      <c r="G9" s="22">
        <f t="shared" si="0"/>
        <v>0</v>
      </c>
      <c r="I9" s="16"/>
    </row>
    <row r="10" spans="1:9" ht="102">
      <c r="A10" s="1"/>
      <c r="B10" s="18">
        <v>5</v>
      </c>
      <c r="C10" s="19" t="s">
        <v>68</v>
      </c>
      <c r="D10" s="26" t="s">
        <v>69</v>
      </c>
      <c r="E10" s="21">
        <v>2</v>
      </c>
      <c r="F10" s="167"/>
      <c r="G10" s="22">
        <f t="shared" si="0"/>
        <v>0</v>
      </c>
      <c r="I10" s="16"/>
    </row>
    <row r="11" spans="1:9" ht="60.95" customHeight="1">
      <c r="A11" s="1"/>
      <c r="B11" s="18">
        <v>6</v>
      </c>
      <c r="C11" s="19" t="s">
        <v>70</v>
      </c>
      <c r="D11" s="31" t="s">
        <v>71</v>
      </c>
      <c r="E11" s="21">
        <v>1</v>
      </c>
      <c r="F11" s="167"/>
      <c r="G11" s="22">
        <f t="shared" si="0"/>
        <v>0</v>
      </c>
      <c r="I11" s="16"/>
    </row>
    <row r="12" spans="1:9" ht="48" customHeight="1">
      <c r="A12" s="1"/>
      <c r="B12" s="18">
        <v>7</v>
      </c>
      <c r="C12" s="19" t="s">
        <v>72</v>
      </c>
      <c r="D12" s="31" t="s">
        <v>73</v>
      </c>
      <c r="E12" s="21">
        <v>1</v>
      </c>
      <c r="F12" s="167"/>
      <c r="G12" s="22">
        <f t="shared" si="0"/>
        <v>0</v>
      </c>
      <c r="I12" s="16"/>
    </row>
    <row r="13" spans="1:9" ht="65.25" customHeight="1">
      <c r="A13" s="1"/>
      <c r="B13" s="18">
        <v>8</v>
      </c>
      <c r="C13" s="19" t="s">
        <v>74</v>
      </c>
      <c r="D13" s="31" t="s">
        <v>75</v>
      </c>
      <c r="E13" s="21">
        <v>1</v>
      </c>
      <c r="F13" s="167"/>
      <c r="G13" s="22">
        <f t="shared" si="0"/>
        <v>0</v>
      </c>
      <c r="I13" s="16"/>
    </row>
    <row r="14" spans="1:9" ht="60.6" customHeight="1">
      <c r="A14" s="1"/>
      <c r="B14" s="18">
        <v>9</v>
      </c>
      <c r="C14" s="19" t="s">
        <v>76</v>
      </c>
      <c r="D14" s="31" t="s">
        <v>77</v>
      </c>
      <c r="E14" s="21">
        <v>1</v>
      </c>
      <c r="F14" s="167"/>
      <c r="G14" s="22">
        <f t="shared" si="0"/>
        <v>0</v>
      </c>
      <c r="I14" s="16"/>
    </row>
    <row r="15" spans="1:9" ht="82.5" customHeight="1">
      <c r="A15" s="1"/>
      <c r="B15" s="18">
        <v>10</v>
      </c>
      <c r="C15" s="19" t="s">
        <v>54</v>
      </c>
      <c r="D15" s="31" t="s">
        <v>78</v>
      </c>
      <c r="E15" s="21">
        <v>6</v>
      </c>
      <c r="F15" s="167"/>
      <c r="G15" s="22">
        <f t="shared" si="0"/>
        <v>0</v>
      </c>
      <c r="I15" s="16"/>
    </row>
    <row r="16" spans="1:9" ht="69" customHeight="1">
      <c r="A16" s="1"/>
      <c r="B16" s="18">
        <v>11</v>
      </c>
      <c r="C16" s="19" t="s">
        <v>52</v>
      </c>
      <c r="D16" s="31" t="s">
        <v>79</v>
      </c>
      <c r="E16" s="21">
        <v>1</v>
      </c>
      <c r="F16" s="167"/>
      <c r="G16" s="22">
        <f t="shared" si="0"/>
        <v>0</v>
      </c>
      <c r="I16" s="16"/>
    </row>
    <row r="17" spans="1:9" ht="56.1" customHeight="1">
      <c r="A17" s="1"/>
      <c r="B17" s="18">
        <v>12</v>
      </c>
      <c r="C17" s="19" t="s">
        <v>80</v>
      </c>
      <c r="D17" s="65" t="s">
        <v>81</v>
      </c>
      <c r="E17" s="21">
        <v>1</v>
      </c>
      <c r="F17" s="167"/>
      <c r="G17" s="22">
        <f t="shared" si="0"/>
        <v>0</v>
      </c>
      <c r="I17" s="16"/>
    </row>
    <row r="18" spans="1:9" ht="68.1" customHeight="1">
      <c r="A18" s="1"/>
      <c r="B18" s="18">
        <v>13</v>
      </c>
      <c r="C18" s="19" t="s">
        <v>58</v>
      </c>
      <c r="D18" s="65" t="s">
        <v>59</v>
      </c>
      <c r="E18" s="21">
        <v>8</v>
      </c>
      <c r="F18" s="167"/>
      <c r="G18" s="22">
        <f t="shared" si="0"/>
        <v>0</v>
      </c>
      <c r="I18" s="16"/>
    </row>
    <row r="19" spans="1:9" ht="44.45" customHeight="1">
      <c r="A19" s="1"/>
      <c r="B19" s="18">
        <v>14</v>
      </c>
      <c r="C19" s="19" t="s">
        <v>56</v>
      </c>
      <c r="D19" s="20" t="s">
        <v>82</v>
      </c>
      <c r="E19" s="21">
        <v>1</v>
      </c>
      <c r="F19" s="167"/>
      <c r="G19" s="22">
        <f t="shared" si="0"/>
        <v>0</v>
      </c>
      <c r="I19" s="16"/>
    </row>
    <row r="20" spans="1:9" ht="96" customHeight="1">
      <c r="A20" s="1"/>
      <c r="B20" s="18">
        <v>15</v>
      </c>
      <c r="C20" s="19" t="s">
        <v>83</v>
      </c>
      <c r="D20" s="26" t="s">
        <v>84</v>
      </c>
      <c r="E20" s="21">
        <v>1</v>
      </c>
      <c r="F20" s="167"/>
      <c r="G20" s="22">
        <f t="shared" si="0"/>
        <v>0</v>
      </c>
      <c r="I20" s="16"/>
    </row>
    <row r="21" spans="1:9" ht="45" customHeight="1">
      <c r="A21" s="1"/>
      <c r="B21" s="69">
        <v>16</v>
      </c>
      <c r="C21" s="53" t="s">
        <v>62</v>
      </c>
      <c r="D21" s="70" t="s">
        <v>85</v>
      </c>
      <c r="E21" s="55">
        <v>1</v>
      </c>
      <c r="F21" s="171"/>
      <c r="G21" s="56">
        <f t="shared" si="0"/>
        <v>0</v>
      </c>
      <c r="H21" s="52"/>
      <c r="I21" s="16"/>
    </row>
    <row r="22" spans="1:7" ht="15">
      <c r="A22" s="1"/>
      <c r="B22" s="1"/>
      <c r="C22" s="37"/>
      <c r="D22" s="37"/>
      <c r="E22" s="192" t="s">
        <v>26</v>
      </c>
      <c r="F22" s="192"/>
      <c r="G22" s="174">
        <f>SUM(G6:G21)</f>
        <v>0</v>
      </c>
    </row>
    <row r="23" spans="1:7" ht="15">
      <c r="A23" s="1"/>
      <c r="B23" s="1"/>
      <c r="C23" s="37"/>
      <c r="D23" s="37"/>
      <c r="E23" s="193" t="s">
        <v>27</v>
      </c>
      <c r="F23" s="193"/>
      <c r="G23" s="175">
        <f>G22*0.21</f>
        <v>0</v>
      </c>
    </row>
    <row r="24" spans="1:7" ht="15">
      <c r="A24" s="1"/>
      <c r="B24" s="1"/>
      <c r="C24" s="37"/>
      <c r="D24" s="37"/>
      <c r="E24" s="194" t="s">
        <v>28</v>
      </c>
      <c r="F24" s="194"/>
      <c r="G24" s="176">
        <f>SUM(G22:G23)</f>
        <v>0</v>
      </c>
    </row>
    <row r="25" spans="1:7" ht="15">
      <c r="A25" s="1"/>
      <c r="B25" s="1"/>
      <c r="C25" s="1"/>
      <c r="D25" s="1"/>
      <c r="E25" s="1"/>
      <c r="F25" s="163"/>
      <c r="G25" s="1"/>
    </row>
    <row r="26" spans="1:7" ht="15">
      <c r="A26" s="1"/>
      <c r="B26" s="1"/>
      <c r="C26" s="1"/>
      <c r="D26" s="38"/>
      <c r="E26" s="189"/>
      <c r="F26" s="189"/>
      <c r="G26" s="189"/>
    </row>
    <row r="27" spans="1:7" ht="15">
      <c r="A27" s="1"/>
      <c r="B27" s="1"/>
      <c r="C27" s="1"/>
      <c r="D27" s="1"/>
      <c r="E27" s="1"/>
      <c r="F27" s="163"/>
      <c r="G27" s="1"/>
    </row>
    <row r="28" spans="1:7" ht="15">
      <c r="A28" s="1"/>
      <c r="B28" s="1"/>
      <c r="C28" s="1"/>
      <c r="D28" s="1"/>
      <c r="E28" s="1"/>
      <c r="F28" s="163"/>
      <c r="G28" s="1"/>
    </row>
  </sheetData>
  <sheetProtection algorithmName="SHA-512" hashValue="hmU1ETmPnkbYouKYHKVe2yfJNKFChQBA7BO+ZGA4gB/bmdFkX3MKEnglfq54Jfqh/LDl2mzVQWGTh+szwAy+DQ==" saltValue="DenV4U4FYqRebjj1cEvfHg==" spinCount="100000" sheet="1" objects="1" scenarios="1"/>
  <mergeCells count="6">
    <mergeCell ref="E26:G26"/>
    <mergeCell ref="B2:G2"/>
    <mergeCell ref="B5:G5"/>
    <mergeCell ref="E22:F22"/>
    <mergeCell ref="E23:F23"/>
    <mergeCell ref="E24:F24"/>
  </mergeCells>
  <printOptions/>
  <pageMargins left="0.7" right="0.7" top="0.7875" bottom="0.7875" header="0.511805555555555" footer="0.511805555555555"/>
  <pageSetup fitToHeight="0" fitToWidth="1" horizontalDpi="300" verticalDpi="300" orientation="landscape"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1"/>
  <sheetViews>
    <sheetView workbookViewId="0" topLeftCell="A13">
      <selection activeCell="D12" sqref="D12"/>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8.57421875" style="0" customWidth="1"/>
  </cols>
  <sheetData>
    <row r="1" spans="1:7" ht="15">
      <c r="A1" s="1"/>
      <c r="B1" s="1"/>
      <c r="C1" s="1"/>
      <c r="D1" s="1"/>
      <c r="E1" s="1"/>
      <c r="F1" s="163"/>
      <c r="G1" s="1"/>
    </row>
    <row r="2" spans="1:7" s="170" customFormat="1" ht="26.25">
      <c r="A2" s="163"/>
      <c r="B2" s="190" t="s">
        <v>0</v>
      </c>
      <c r="C2" s="190"/>
      <c r="D2" s="190"/>
      <c r="E2" s="190"/>
      <c r="F2" s="190"/>
      <c r="G2" s="190"/>
    </row>
    <row r="3" spans="1:8" ht="15.95" customHeight="1">
      <c r="A3" s="1"/>
      <c r="B3" s="2"/>
      <c r="C3" s="2"/>
      <c r="D3" s="2"/>
      <c r="E3" s="2"/>
      <c r="F3" s="164"/>
      <c r="G3" s="2"/>
      <c r="H3" s="3"/>
    </row>
    <row r="4" spans="1:7" ht="28.5">
      <c r="A4" s="1"/>
      <c r="B4" s="4" t="s">
        <v>1</v>
      </c>
      <c r="C4" s="5" t="s">
        <v>2</v>
      </c>
      <c r="D4" s="5" t="s">
        <v>3</v>
      </c>
      <c r="E4" s="6" t="s">
        <v>4</v>
      </c>
      <c r="F4" s="165" t="s">
        <v>5</v>
      </c>
      <c r="G4" s="7" t="s">
        <v>6</v>
      </c>
    </row>
    <row r="5" spans="1:7" s="9" customFormat="1" ht="16.5" customHeight="1">
      <c r="A5" s="8"/>
      <c r="B5" s="191" t="s">
        <v>86</v>
      </c>
      <c r="C5" s="191"/>
      <c r="D5" s="191"/>
      <c r="E5" s="191"/>
      <c r="F5" s="191"/>
      <c r="G5" s="191"/>
    </row>
    <row r="6" spans="1:7" s="42" customFormat="1" ht="69.75" customHeight="1">
      <c r="A6" s="39"/>
      <c r="B6" s="10">
        <v>1</v>
      </c>
      <c r="C6" s="11" t="s">
        <v>87</v>
      </c>
      <c r="D6" s="61" t="s">
        <v>88</v>
      </c>
      <c r="E6" s="13">
        <v>2</v>
      </c>
      <c r="F6" s="166"/>
      <c r="G6" s="14">
        <f aca="true" t="shared" si="0" ref="G6:G14">F6*E6</f>
        <v>0</v>
      </c>
    </row>
    <row r="7" spans="1:7" s="42" customFormat="1" ht="69.6" customHeight="1">
      <c r="A7" s="39"/>
      <c r="B7" s="18">
        <v>2</v>
      </c>
      <c r="C7" s="19" t="s">
        <v>87</v>
      </c>
      <c r="D7" s="31" t="s">
        <v>89</v>
      </c>
      <c r="E7" s="21">
        <v>1</v>
      </c>
      <c r="F7" s="167"/>
      <c r="G7" s="22">
        <f t="shared" si="0"/>
        <v>0</v>
      </c>
    </row>
    <row r="8" spans="1:13" ht="63.75">
      <c r="A8" s="1"/>
      <c r="B8" s="18">
        <v>3</v>
      </c>
      <c r="C8" s="19" t="s">
        <v>90</v>
      </c>
      <c r="D8" s="31" t="s">
        <v>91</v>
      </c>
      <c r="E8" s="21">
        <v>2</v>
      </c>
      <c r="F8" s="167"/>
      <c r="G8" s="22">
        <f t="shared" si="0"/>
        <v>0</v>
      </c>
      <c r="I8" s="16"/>
      <c r="M8" s="17"/>
    </row>
    <row r="9" spans="1:13" ht="63.75">
      <c r="A9" s="1"/>
      <c r="B9" s="18">
        <v>4</v>
      </c>
      <c r="C9" s="19" t="s">
        <v>90</v>
      </c>
      <c r="D9" s="31" t="s">
        <v>92</v>
      </c>
      <c r="E9" s="21">
        <v>1</v>
      </c>
      <c r="F9" s="167"/>
      <c r="G9" s="22">
        <f t="shared" si="0"/>
        <v>0</v>
      </c>
      <c r="I9" s="16"/>
      <c r="M9" s="17"/>
    </row>
    <row r="10" spans="1:13" ht="63.75">
      <c r="A10" s="1"/>
      <c r="B10" s="18">
        <v>5</v>
      </c>
      <c r="C10" s="19" t="s">
        <v>93</v>
      </c>
      <c r="D10" s="31" t="s">
        <v>94</v>
      </c>
      <c r="E10" s="21">
        <v>2</v>
      </c>
      <c r="F10" s="167"/>
      <c r="G10" s="22">
        <f t="shared" si="0"/>
        <v>0</v>
      </c>
      <c r="I10" s="16"/>
      <c r="M10" s="17"/>
    </row>
    <row r="11" spans="1:13" ht="63.75">
      <c r="A11" s="1"/>
      <c r="B11" s="18">
        <v>6</v>
      </c>
      <c r="C11" s="19" t="s">
        <v>93</v>
      </c>
      <c r="D11" s="31" t="s">
        <v>95</v>
      </c>
      <c r="E11" s="21">
        <v>1</v>
      </c>
      <c r="F11" s="167"/>
      <c r="G11" s="22">
        <f t="shared" si="0"/>
        <v>0</v>
      </c>
      <c r="I11" s="16"/>
      <c r="M11" s="17"/>
    </row>
    <row r="12" spans="1:13" ht="74.1" customHeight="1">
      <c r="A12" s="1"/>
      <c r="B12" s="18">
        <v>7</v>
      </c>
      <c r="C12" s="19" t="s">
        <v>96</v>
      </c>
      <c r="D12" s="31" t="s">
        <v>97</v>
      </c>
      <c r="E12" s="21">
        <v>2</v>
      </c>
      <c r="F12" s="167"/>
      <c r="G12" s="22">
        <f t="shared" si="0"/>
        <v>0</v>
      </c>
      <c r="I12" s="16"/>
      <c r="M12" s="17"/>
    </row>
    <row r="13" spans="1:13" ht="74.1" customHeight="1">
      <c r="A13" s="1"/>
      <c r="B13" s="18">
        <v>8</v>
      </c>
      <c r="C13" s="19" t="s">
        <v>96</v>
      </c>
      <c r="D13" s="31" t="s">
        <v>98</v>
      </c>
      <c r="E13" s="21">
        <v>1</v>
      </c>
      <c r="F13" s="167"/>
      <c r="G13" s="22">
        <f t="shared" si="0"/>
        <v>0</v>
      </c>
      <c r="I13" s="16"/>
      <c r="M13" s="17"/>
    </row>
    <row r="14" spans="1:9" ht="45.6" customHeight="1">
      <c r="A14" s="1"/>
      <c r="B14" s="32">
        <v>9</v>
      </c>
      <c r="C14" s="71" t="s">
        <v>56</v>
      </c>
      <c r="D14" s="72" t="s">
        <v>82</v>
      </c>
      <c r="E14" s="73">
        <v>1</v>
      </c>
      <c r="F14" s="169"/>
      <c r="G14" s="36">
        <f t="shared" si="0"/>
        <v>0</v>
      </c>
      <c r="I14" s="16"/>
    </row>
    <row r="15" spans="1:7" ht="15">
      <c r="A15" s="1"/>
      <c r="B15" s="1"/>
      <c r="C15" s="37"/>
      <c r="D15" s="37"/>
      <c r="E15" s="192" t="s">
        <v>26</v>
      </c>
      <c r="F15" s="192"/>
      <c r="G15" s="174">
        <f>SUM(G6:G14)</f>
        <v>0</v>
      </c>
    </row>
    <row r="16" spans="1:7" ht="15">
      <c r="A16" s="1"/>
      <c r="B16" s="1"/>
      <c r="C16" s="37"/>
      <c r="D16" s="37"/>
      <c r="E16" s="193" t="s">
        <v>27</v>
      </c>
      <c r="F16" s="193"/>
      <c r="G16" s="175">
        <f>G15*0.21</f>
        <v>0</v>
      </c>
    </row>
    <row r="17" spans="1:7" ht="15">
      <c r="A17" s="1"/>
      <c r="B17" s="1"/>
      <c r="C17" s="37"/>
      <c r="D17" s="37"/>
      <c r="E17" s="194" t="s">
        <v>28</v>
      </c>
      <c r="F17" s="194"/>
      <c r="G17" s="176">
        <f>SUM(G15:G16)</f>
        <v>0</v>
      </c>
    </row>
    <row r="18" spans="1:7" ht="15">
      <c r="A18" s="1"/>
      <c r="B18" s="1"/>
      <c r="C18" s="1"/>
      <c r="D18" s="1"/>
      <c r="E18" s="1"/>
      <c r="F18" s="163"/>
      <c r="G18" s="1"/>
    </row>
    <row r="19" spans="1:7" ht="15">
      <c r="A19" s="1"/>
      <c r="B19" s="1"/>
      <c r="C19" s="1"/>
      <c r="D19" s="38"/>
      <c r="E19" s="189"/>
      <c r="F19" s="189"/>
      <c r="G19" s="189"/>
    </row>
    <row r="20" spans="1:7" ht="15">
      <c r="A20" s="1"/>
      <c r="B20" s="1"/>
      <c r="C20" s="1"/>
      <c r="D20" s="1"/>
      <c r="E20" s="1"/>
      <c r="F20" s="163"/>
      <c r="G20" s="1"/>
    </row>
    <row r="21" spans="1:7" ht="15">
      <c r="A21" s="1"/>
      <c r="B21" s="1"/>
      <c r="C21" s="1"/>
      <c r="D21" s="1"/>
      <c r="E21" s="1"/>
      <c r="F21" s="163"/>
      <c r="G21" s="1"/>
    </row>
  </sheetData>
  <sheetProtection algorithmName="SHA-512" hashValue="DaEgzvr/prWWNeohmNOyZedJaHPryJ5mFYQzvwc3x+bM/GAS5yfaNDFvt04FWLU1Eos+uVHWZilxUyCALKGlog==" saltValue="NdmwUfSwfProYAGlvg1ydw==" spinCount="100000" sheet="1" objects="1" scenarios="1"/>
  <mergeCells count="6">
    <mergeCell ref="E19:G19"/>
    <mergeCell ref="B2:G2"/>
    <mergeCell ref="B5:G5"/>
    <mergeCell ref="E15:F15"/>
    <mergeCell ref="E16:F16"/>
    <mergeCell ref="E17:F17"/>
  </mergeCells>
  <printOptions/>
  <pageMargins left="0.7" right="0.7" top="0.7875" bottom="0.7875" header="0.511805555555555" footer="0.511805555555555"/>
  <pageSetup fitToWidth="0" fitToHeight="1" horizontalDpi="300" verticalDpi="300" orientation="landscape" paperSize="9" scale="6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5"/>
  <sheetViews>
    <sheetView workbookViewId="0" topLeftCell="A16">
      <selection activeCell="E6" sqref="E6"/>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8.57421875" style="0" customWidth="1"/>
    <col min="9" max="9" width="11.8515625" style="0" customWidth="1"/>
  </cols>
  <sheetData>
    <row r="1" spans="1:8" ht="15">
      <c r="A1" s="1"/>
      <c r="B1" s="1"/>
      <c r="C1" s="1"/>
      <c r="D1" s="1"/>
      <c r="E1" s="1"/>
      <c r="F1" s="163"/>
      <c r="G1" s="1"/>
      <c r="H1" s="1"/>
    </row>
    <row r="2" spans="1:8" s="170" customFormat="1" ht="26.25">
      <c r="A2" s="163"/>
      <c r="B2" s="190" t="s">
        <v>0</v>
      </c>
      <c r="C2" s="190"/>
      <c r="D2" s="190"/>
      <c r="E2" s="190"/>
      <c r="F2" s="190"/>
      <c r="G2" s="190"/>
      <c r="H2" s="163"/>
    </row>
    <row r="3" spans="1:9" ht="15.95" customHeight="1">
      <c r="A3" s="1"/>
      <c r="B3" s="2"/>
      <c r="C3" s="2"/>
      <c r="D3" s="2"/>
      <c r="E3" s="2"/>
      <c r="F3" s="164"/>
      <c r="G3" s="2"/>
      <c r="H3" s="2"/>
      <c r="I3" s="3"/>
    </row>
    <row r="4" spans="1:8" ht="28.5">
      <c r="A4" s="1"/>
      <c r="B4" s="4" t="s">
        <v>1</v>
      </c>
      <c r="C4" s="5" t="s">
        <v>2</v>
      </c>
      <c r="D4" s="5" t="s">
        <v>3</v>
      </c>
      <c r="E4" s="6" t="s">
        <v>4</v>
      </c>
      <c r="F4" s="165" t="s">
        <v>5</v>
      </c>
      <c r="G4" s="7" t="s">
        <v>6</v>
      </c>
      <c r="H4" s="1"/>
    </row>
    <row r="5" spans="1:8" s="9" customFormat="1" ht="16.5" customHeight="1">
      <c r="A5" s="8"/>
      <c r="B5" s="195" t="s">
        <v>99</v>
      </c>
      <c r="C5" s="195"/>
      <c r="D5" s="195"/>
      <c r="E5" s="195"/>
      <c r="F5" s="195"/>
      <c r="G5" s="195"/>
      <c r="H5" s="8"/>
    </row>
    <row r="6" spans="1:14" ht="76.5">
      <c r="A6" s="1"/>
      <c r="B6" s="74">
        <v>1</v>
      </c>
      <c r="C6" s="62" t="s">
        <v>47</v>
      </c>
      <c r="D6" s="63" t="s">
        <v>100</v>
      </c>
      <c r="E6" s="64">
        <v>2</v>
      </c>
      <c r="F6" s="178"/>
      <c r="G6" s="75">
        <f aca="true" t="shared" si="0" ref="G6:G12">E6*F6</f>
        <v>0</v>
      </c>
      <c r="H6" s="23"/>
      <c r="J6" s="16"/>
      <c r="N6" s="17"/>
    </row>
    <row r="7" spans="1:14" ht="84" customHeight="1">
      <c r="A7" s="1"/>
      <c r="B7" s="74">
        <v>2</v>
      </c>
      <c r="C7" s="24" t="s">
        <v>49</v>
      </c>
      <c r="D7" s="20" t="s">
        <v>50</v>
      </c>
      <c r="E7" s="21">
        <v>2</v>
      </c>
      <c r="F7" s="167"/>
      <c r="G7" s="22">
        <f t="shared" si="0"/>
        <v>0</v>
      </c>
      <c r="H7" s="23"/>
      <c r="J7" s="16"/>
      <c r="N7" s="17"/>
    </row>
    <row r="8" spans="1:10" ht="83.45" customHeight="1">
      <c r="A8" s="1"/>
      <c r="B8" s="18">
        <v>3</v>
      </c>
      <c r="C8" s="24" t="s">
        <v>51</v>
      </c>
      <c r="D8" s="26" t="s">
        <v>17</v>
      </c>
      <c r="E8" s="21">
        <v>2</v>
      </c>
      <c r="F8" s="167"/>
      <c r="G8" s="22">
        <f t="shared" si="0"/>
        <v>0</v>
      </c>
      <c r="H8" s="23"/>
      <c r="J8" s="16"/>
    </row>
    <row r="9" spans="1:10" ht="46.5" customHeight="1">
      <c r="A9" s="1"/>
      <c r="B9" s="18">
        <v>4</v>
      </c>
      <c r="C9" s="19" t="s">
        <v>101</v>
      </c>
      <c r="D9" s="26" t="s">
        <v>102</v>
      </c>
      <c r="E9" s="21">
        <v>2</v>
      </c>
      <c r="F9" s="167"/>
      <c r="G9" s="22">
        <f t="shared" si="0"/>
        <v>0</v>
      </c>
      <c r="H9" s="23"/>
      <c r="J9" s="16"/>
    </row>
    <row r="10" spans="1:10" ht="81" customHeight="1">
      <c r="A10" s="1"/>
      <c r="B10" s="27">
        <v>5</v>
      </c>
      <c r="C10" s="19" t="s">
        <v>52</v>
      </c>
      <c r="D10" s="31" t="s">
        <v>103</v>
      </c>
      <c r="E10" s="50">
        <v>1</v>
      </c>
      <c r="F10" s="167"/>
      <c r="G10" s="22">
        <f t="shared" si="0"/>
        <v>0</v>
      </c>
      <c r="H10" s="23"/>
      <c r="J10" s="16"/>
    </row>
    <row r="11" spans="1:10" s="52" customFormat="1" ht="81" customHeight="1">
      <c r="A11" s="76"/>
      <c r="B11" s="77">
        <v>6</v>
      </c>
      <c r="C11" s="49" t="s">
        <v>54</v>
      </c>
      <c r="D11" s="31" t="s">
        <v>104</v>
      </c>
      <c r="E11" s="50">
        <v>1</v>
      </c>
      <c r="F11" s="167"/>
      <c r="G11" s="51">
        <f t="shared" si="0"/>
        <v>0</v>
      </c>
      <c r="H11" s="78"/>
      <c r="J11" s="79"/>
    </row>
    <row r="12" spans="1:10" s="52" customFormat="1" ht="81" customHeight="1">
      <c r="A12" s="76"/>
      <c r="B12" s="77">
        <v>7</v>
      </c>
      <c r="C12" s="49" t="s">
        <v>54</v>
      </c>
      <c r="D12" s="31" t="s">
        <v>105</v>
      </c>
      <c r="E12" s="50">
        <v>1</v>
      </c>
      <c r="F12" s="167"/>
      <c r="G12" s="51">
        <f t="shared" si="0"/>
        <v>0</v>
      </c>
      <c r="H12" s="78"/>
      <c r="J12" s="79"/>
    </row>
    <row r="13" spans="1:10" ht="81" customHeight="1">
      <c r="A13" s="1"/>
      <c r="B13" s="27">
        <v>8</v>
      </c>
      <c r="C13" s="19" t="s">
        <v>106</v>
      </c>
      <c r="D13" s="31" t="s">
        <v>107</v>
      </c>
      <c r="E13" s="21">
        <v>1</v>
      </c>
      <c r="F13" s="167"/>
      <c r="G13" s="22">
        <f>F13*E13</f>
        <v>0</v>
      </c>
      <c r="H13" s="23"/>
      <c r="J13" s="16"/>
    </row>
    <row r="14" spans="1:10" ht="81" customHeight="1">
      <c r="A14" s="1"/>
      <c r="B14" s="27">
        <v>9</v>
      </c>
      <c r="C14" s="19" t="s">
        <v>106</v>
      </c>
      <c r="D14" s="31" t="s">
        <v>108</v>
      </c>
      <c r="E14" s="21">
        <v>1</v>
      </c>
      <c r="F14" s="167"/>
      <c r="G14" s="22">
        <f>F14*E14</f>
        <v>0</v>
      </c>
      <c r="H14" s="23"/>
      <c r="J14" s="16"/>
    </row>
    <row r="15" spans="1:10" ht="114.75">
      <c r="A15" s="1"/>
      <c r="B15" s="18">
        <v>10</v>
      </c>
      <c r="C15" s="80" t="s">
        <v>109</v>
      </c>
      <c r="D15" s="63" t="s">
        <v>110</v>
      </c>
      <c r="E15" s="64">
        <v>1</v>
      </c>
      <c r="F15" s="178"/>
      <c r="G15" s="22">
        <f>F15*E15</f>
        <v>0</v>
      </c>
      <c r="H15" s="23"/>
      <c r="J15" s="16"/>
    </row>
    <row r="16" spans="1:10" ht="51">
      <c r="A16" s="1"/>
      <c r="B16" s="18">
        <v>11</v>
      </c>
      <c r="C16" s="19" t="s">
        <v>111</v>
      </c>
      <c r="D16" s="26" t="s">
        <v>112</v>
      </c>
      <c r="E16" s="21">
        <v>1</v>
      </c>
      <c r="F16" s="167"/>
      <c r="G16" s="22">
        <f>F16*E16</f>
        <v>0</v>
      </c>
      <c r="H16" s="23"/>
      <c r="J16" s="16"/>
    </row>
    <row r="17" spans="1:10" ht="106.5" customHeight="1">
      <c r="A17" s="1"/>
      <c r="B17" s="81">
        <v>12</v>
      </c>
      <c r="C17" s="19" t="s">
        <v>113</v>
      </c>
      <c r="D17" s="26" t="s">
        <v>69</v>
      </c>
      <c r="E17" s="21">
        <v>2</v>
      </c>
      <c r="F17" s="167"/>
      <c r="G17" s="22">
        <f>F17*E17</f>
        <v>0</v>
      </c>
      <c r="H17" s="23"/>
      <c r="J17" s="16"/>
    </row>
    <row r="18" spans="1:10" ht="30.95" customHeight="1">
      <c r="A18" s="1"/>
      <c r="B18" s="32">
        <v>13</v>
      </c>
      <c r="C18" s="33" t="s">
        <v>60</v>
      </c>
      <c r="D18" s="66" t="s">
        <v>61</v>
      </c>
      <c r="E18" s="67">
        <v>1</v>
      </c>
      <c r="F18" s="171"/>
      <c r="G18" s="82">
        <f>E18*F18</f>
        <v>0</v>
      </c>
      <c r="H18" s="23"/>
      <c r="J18" s="16"/>
    </row>
    <row r="19" spans="1:8" ht="15">
      <c r="A19" s="1"/>
      <c r="B19" s="1"/>
      <c r="C19" s="37"/>
      <c r="D19" s="37"/>
      <c r="E19" s="192" t="s">
        <v>26</v>
      </c>
      <c r="F19" s="192"/>
      <c r="G19" s="174">
        <f>SUM(G6:G18)</f>
        <v>0</v>
      </c>
      <c r="H19" s="1"/>
    </row>
    <row r="20" spans="1:8" ht="15">
      <c r="A20" s="1"/>
      <c r="B20" s="1"/>
      <c r="C20" s="37"/>
      <c r="D20" s="37"/>
      <c r="E20" s="193" t="s">
        <v>27</v>
      </c>
      <c r="F20" s="193"/>
      <c r="G20" s="175">
        <f>G19*0.21</f>
        <v>0</v>
      </c>
      <c r="H20" s="1"/>
    </row>
    <row r="21" spans="1:8" ht="15">
      <c r="A21" s="1"/>
      <c r="B21" s="1"/>
      <c r="C21" s="37"/>
      <c r="D21" s="37"/>
      <c r="E21" s="194" t="s">
        <v>28</v>
      </c>
      <c r="F21" s="194"/>
      <c r="G21" s="176">
        <f>SUM(G19:G20)</f>
        <v>0</v>
      </c>
      <c r="H21" s="1"/>
    </row>
    <row r="22" spans="1:8" ht="15">
      <c r="A22" s="1"/>
      <c r="B22" s="1"/>
      <c r="C22" s="1"/>
      <c r="D22" s="1"/>
      <c r="E22" s="1"/>
      <c r="F22" s="163"/>
      <c r="G22" s="1"/>
      <c r="H22" s="1"/>
    </row>
    <row r="23" spans="1:8" ht="15">
      <c r="A23" s="1"/>
      <c r="B23" s="1"/>
      <c r="C23" s="1"/>
      <c r="D23" s="38"/>
      <c r="E23" s="189"/>
      <c r="F23" s="189"/>
      <c r="G23" s="189"/>
      <c r="H23" s="1"/>
    </row>
    <row r="24" spans="1:8" ht="15">
      <c r="A24" s="1"/>
      <c r="B24" s="1"/>
      <c r="C24" s="1"/>
      <c r="D24" s="1"/>
      <c r="E24" s="1"/>
      <c r="F24" s="163"/>
      <c r="G24" s="1"/>
      <c r="H24" s="1"/>
    </row>
    <row r="25" spans="1:8" ht="15">
      <c r="A25" s="1"/>
      <c r="B25" s="1"/>
      <c r="C25" s="1"/>
      <c r="D25" s="1"/>
      <c r="E25" s="1"/>
      <c r="F25" s="163"/>
      <c r="G25" s="1"/>
      <c r="H25" s="1"/>
    </row>
  </sheetData>
  <sheetProtection algorithmName="SHA-512" hashValue="JZQBnOW4Xg4wZbHXyGc2dVEGAButhLbrix/bV6g46cobVilbMYUrloHTSTCx2I45pWfqDQKxnf7Z2xiENM2WKg==" saltValue="GYmPCgjx1lWm7THwY79ljw==" spinCount="100000" sheet="1" objects="1" scenarios="1"/>
  <mergeCells count="6">
    <mergeCell ref="E23:G23"/>
    <mergeCell ref="B2:G2"/>
    <mergeCell ref="B5:G5"/>
    <mergeCell ref="E19:F19"/>
    <mergeCell ref="E20:F20"/>
    <mergeCell ref="E21:F21"/>
  </mergeCells>
  <printOptions/>
  <pageMargins left="0.7" right="0.7" top="0.7875" bottom="0.7875" header="0.511805555555555" footer="0.511805555555555"/>
  <pageSetup fitToHeight="0" fitToWidth="1" horizontalDpi="300" verticalDpi="300" orientation="landscape" paperSize="9" scale="7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5"/>
  <sheetViews>
    <sheetView workbookViewId="0" topLeftCell="A1">
      <selection activeCell="D20" sqref="D20"/>
    </sheetView>
  </sheetViews>
  <sheetFormatPr defaultColWidth="8.7109375" defaultRowHeight="15"/>
  <cols>
    <col min="2" max="2" width="7.8515625" style="0" customWidth="1"/>
    <col min="3" max="3" width="21.8515625" style="0" customWidth="1"/>
    <col min="4" max="4" width="107.140625" style="0" customWidth="1"/>
    <col min="5" max="5" width="7.8515625" style="0" customWidth="1"/>
    <col min="6" max="6" width="15.8515625" style="170" customWidth="1"/>
    <col min="7" max="7" width="15.8515625" style="0" customWidth="1"/>
    <col min="8" max="8" width="8.57421875" style="0" customWidth="1"/>
  </cols>
  <sheetData>
    <row r="1" spans="1:7" ht="15">
      <c r="A1" s="1"/>
      <c r="B1" s="1"/>
      <c r="C1" s="1"/>
      <c r="D1" s="1"/>
      <c r="E1" s="1"/>
      <c r="F1" s="163"/>
      <c r="G1" s="1"/>
    </row>
    <row r="2" spans="1:7" s="170" customFormat="1" ht="26.25">
      <c r="A2" s="163"/>
      <c r="B2" s="190" t="s">
        <v>0</v>
      </c>
      <c r="C2" s="190"/>
      <c r="D2" s="190"/>
      <c r="E2" s="190"/>
      <c r="F2" s="190"/>
      <c r="G2" s="190"/>
    </row>
    <row r="3" spans="1:8" ht="15.95" customHeight="1">
      <c r="A3" s="1"/>
      <c r="B3" s="2"/>
      <c r="C3" s="2"/>
      <c r="D3" s="2"/>
      <c r="E3" s="2"/>
      <c r="F3" s="164"/>
      <c r="G3" s="2"/>
      <c r="H3" s="3"/>
    </row>
    <row r="4" spans="1:7" ht="28.5">
      <c r="A4" s="1"/>
      <c r="B4" s="4" t="s">
        <v>1</v>
      </c>
      <c r="C4" s="5" t="s">
        <v>2</v>
      </c>
      <c r="D4" s="5" t="s">
        <v>3</v>
      </c>
      <c r="E4" s="6" t="s">
        <v>4</v>
      </c>
      <c r="F4" s="165" t="s">
        <v>5</v>
      </c>
      <c r="G4" s="7" t="s">
        <v>6</v>
      </c>
    </row>
    <row r="5" spans="1:7" s="9" customFormat="1" ht="16.5" customHeight="1">
      <c r="A5" s="8"/>
      <c r="B5" s="191" t="s">
        <v>114</v>
      </c>
      <c r="C5" s="191"/>
      <c r="D5" s="191"/>
      <c r="E5" s="191"/>
      <c r="F5" s="191"/>
      <c r="G5" s="191"/>
    </row>
    <row r="6" spans="1:7" s="42" customFormat="1" ht="63.75">
      <c r="A6" s="39"/>
      <c r="B6" s="10">
        <v>1</v>
      </c>
      <c r="C6" s="40" t="s">
        <v>115</v>
      </c>
      <c r="D6" s="61" t="s">
        <v>116</v>
      </c>
      <c r="E6" s="13">
        <v>4</v>
      </c>
      <c r="F6" s="166"/>
      <c r="G6" s="14">
        <f>F6*E6</f>
        <v>0</v>
      </c>
    </row>
    <row r="7" spans="1:13" ht="63.75">
      <c r="A7" s="1"/>
      <c r="B7" s="18">
        <v>2</v>
      </c>
      <c r="C7" s="24" t="s">
        <v>117</v>
      </c>
      <c r="D7" s="20" t="s">
        <v>118</v>
      </c>
      <c r="E7" s="21">
        <v>3</v>
      </c>
      <c r="F7" s="167"/>
      <c r="G7" s="22">
        <f>F7*E7</f>
        <v>0</v>
      </c>
      <c r="I7" s="16"/>
      <c r="M7" s="17"/>
    </row>
    <row r="8" spans="1:13" ht="57.95" customHeight="1">
      <c r="A8" s="1"/>
      <c r="B8" s="32">
        <v>3</v>
      </c>
      <c r="C8" s="71" t="s">
        <v>119</v>
      </c>
      <c r="D8" s="72" t="s">
        <v>120</v>
      </c>
      <c r="E8" s="35">
        <v>4</v>
      </c>
      <c r="F8" s="169"/>
      <c r="G8" s="36">
        <f>F8*E8</f>
        <v>0</v>
      </c>
      <c r="I8" s="16"/>
      <c r="M8" s="17"/>
    </row>
    <row r="9" spans="1:7" ht="15">
      <c r="A9" s="1"/>
      <c r="B9" s="1"/>
      <c r="C9" s="37"/>
      <c r="D9" s="37"/>
      <c r="E9" s="192" t="s">
        <v>26</v>
      </c>
      <c r="F9" s="192"/>
      <c r="G9" s="174">
        <f>SUM(G6:G8)</f>
        <v>0</v>
      </c>
    </row>
    <row r="10" spans="1:7" ht="15">
      <c r="A10" s="1"/>
      <c r="B10" s="1"/>
      <c r="C10" s="37"/>
      <c r="D10" s="37"/>
      <c r="E10" s="193" t="s">
        <v>27</v>
      </c>
      <c r="F10" s="193"/>
      <c r="G10" s="175">
        <f>G9*0.21</f>
        <v>0</v>
      </c>
    </row>
    <row r="11" spans="1:7" ht="15">
      <c r="A11" s="1"/>
      <c r="B11" s="1"/>
      <c r="C11" s="37"/>
      <c r="D11" s="37"/>
      <c r="E11" s="194" t="s">
        <v>28</v>
      </c>
      <c r="F11" s="194"/>
      <c r="G11" s="176">
        <f>SUM(G9:G10)</f>
        <v>0</v>
      </c>
    </row>
    <row r="12" spans="1:7" ht="15">
      <c r="A12" s="1"/>
      <c r="B12" s="1"/>
      <c r="C12" s="1"/>
      <c r="D12" s="1"/>
      <c r="E12" s="1"/>
      <c r="F12" s="163"/>
      <c r="G12" s="1"/>
    </row>
    <row r="13" spans="1:7" ht="15">
      <c r="A13" s="1"/>
      <c r="B13" s="1"/>
      <c r="C13" s="1"/>
      <c r="D13" s="38"/>
      <c r="E13" s="189"/>
      <c r="F13" s="189"/>
      <c r="G13" s="189"/>
    </row>
    <row r="14" spans="1:7" ht="15">
      <c r="A14" s="1"/>
      <c r="B14" s="1"/>
      <c r="C14" s="1"/>
      <c r="D14" s="1"/>
      <c r="E14" s="1"/>
      <c r="F14" s="163"/>
      <c r="G14" s="1"/>
    </row>
    <row r="15" spans="1:7" ht="15">
      <c r="A15" s="1"/>
      <c r="B15" s="1"/>
      <c r="C15" s="1"/>
      <c r="D15" s="1"/>
      <c r="E15" s="1"/>
      <c r="F15" s="163"/>
      <c r="G15" s="1"/>
    </row>
  </sheetData>
  <sheetProtection algorithmName="SHA-512" hashValue="vvIda+omJTQxxZX5r41pdf+OWl8evrBVQLm5JmgUPYYNcEwPUwkB4pvslF9CLwdhgwKbUdA9Wte8qAoYn4RLgQ==" saltValue="lP8yu70+bUABHbJrCDEcRw==" spinCount="100000" sheet="1" objects="1" scenarios="1"/>
  <mergeCells count="6">
    <mergeCell ref="E13:G13"/>
    <mergeCell ref="B2:G2"/>
    <mergeCell ref="B5:G5"/>
    <mergeCell ref="E9:F9"/>
    <mergeCell ref="E10:F10"/>
    <mergeCell ref="E11:F11"/>
  </mergeCells>
  <printOptions/>
  <pageMargins left="0.7" right="0.7" top="0.7875" bottom="0.7875" header="0.511805555555555" footer="0.511805555555555"/>
  <pageSetup fitToHeight="0" fitToWidth="1" horizontalDpi="300" verticalDpi="300" orientation="landscape" paperSize="9" scale="7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4"/>
  <sheetViews>
    <sheetView workbookViewId="0" topLeftCell="A7">
      <selection activeCell="F6" sqref="F6"/>
    </sheetView>
  </sheetViews>
  <sheetFormatPr defaultColWidth="8.7109375" defaultRowHeight="15"/>
  <cols>
    <col min="1" max="1" width="7.8515625" style="0" customWidth="1"/>
    <col min="2" max="2" width="10.28125" style="0" customWidth="1"/>
    <col min="3" max="3" width="21.8515625" style="0" customWidth="1"/>
    <col min="4" max="4" width="107.140625" style="0" customWidth="1"/>
    <col min="5" max="5" width="7.8515625" style="0" customWidth="1"/>
    <col min="6" max="7" width="15.8515625" style="0" customWidth="1"/>
    <col min="8" max="8" width="8.57421875" style="0" customWidth="1"/>
    <col min="9" max="9" width="9.28125" style="0" customWidth="1"/>
  </cols>
  <sheetData>
    <row r="1" spans="1:8" ht="15">
      <c r="A1" s="1"/>
      <c r="B1" s="1"/>
      <c r="C1" s="1"/>
      <c r="D1" s="1"/>
      <c r="E1" s="1"/>
      <c r="F1" s="1"/>
      <c r="G1" s="1"/>
      <c r="H1" s="1"/>
    </row>
    <row r="2" spans="1:8" s="170" customFormat="1" ht="26.25">
      <c r="A2" s="163"/>
      <c r="B2" s="190" t="s">
        <v>0</v>
      </c>
      <c r="C2" s="190"/>
      <c r="D2" s="190"/>
      <c r="E2" s="190"/>
      <c r="F2" s="190"/>
      <c r="G2" s="190"/>
      <c r="H2" s="163"/>
    </row>
    <row r="3" spans="1:9" ht="15.95" customHeight="1">
      <c r="A3" s="1"/>
      <c r="B3" s="2"/>
      <c r="C3" s="2"/>
      <c r="D3" s="2"/>
      <c r="E3" s="2"/>
      <c r="F3" s="2"/>
      <c r="G3" s="2"/>
      <c r="H3" s="2"/>
      <c r="I3" s="3"/>
    </row>
    <row r="4" spans="1:8" ht="28.5">
      <c r="A4" s="1"/>
      <c r="B4" s="4" t="s">
        <v>1</v>
      </c>
      <c r="C4" s="5" t="s">
        <v>2</v>
      </c>
      <c r="D4" s="5" t="s">
        <v>3</v>
      </c>
      <c r="E4" s="6" t="s">
        <v>4</v>
      </c>
      <c r="F4" s="165" t="s">
        <v>5</v>
      </c>
      <c r="G4" s="7" t="s">
        <v>6</v>
      </c>
      <c r="H4" s="1"/>
    </row>
    <row r="5" spans="1:8" s="9" customFormat="1" ht="16.5" customHeight="1">
      <c r="A5" s="8"/>
      <c r="B5" s="195" t="s">
        <v>121</v>
      </c>
      <c r="C5" s="195"/>
      <c r="D5" s="195"/>
      <c r="E5" s="195"/>
      <c r="F5" s="195"/>
      <c r="G5" s="195"/>
      <c r="H5" s="8"/>
    </row>
    <row r="6" spans="1:10" ht="76.5">
      <c r="A6" s="1"/>
      <c r="B6" s="180">
        <v>1</v>
      </c>
      <c r="C6" s="83" t="s">
        <v>122</v>
      </c>
      <c r="D6" s="84" t="s">
        <v>123</v>
      </c>
      <c r="E6" s="85">
        <v>3</v>
      </c>
      <c r="F6" s="86"/>
      <c r="G6" s="87">
        <f>E6*F6</f>
        <v>0</v>
      </c>
      <c r="H6" s="78"/>
      <c r="I6" s="52"/>
      <c r="J6" s="16"/>
    </row>
    <row r="7" spans="1:8" ht="15">
      <c r="A7" s="1"/>
      <c r="B7" s="1"/>
      <c r="C7" s="37"/>
      <c r="D7" s="37"/>
      <c r="E7" s="192" t="s">
        <v>26</v>
      </c>
      <c r="F7" s="192"/>
      <c r="G7" s="174">
        <f>SUM(G6:G6)</f>
        <v>0</v>
      </c>
      <c r="H7" s="1"/>
    </row>
    <row r="8" spans="1:8" ht="15">
      <c r="A8" s="1"/>
      <c r="B8" s="1"/>
      <c r="C8" s="37"/>
      <c r="D8" s="37"/>
      <c r="E8" s="193" t="s">
        <v>27</v>
      </c>
      <c r="F8" s="193"/>
      <c r="G8" s="175">
        <f>G7*0.21</f>
        <v>0</v>
      </c>
      <c r="H8" s="1"/>
    </row>
    <row r="9" spans="1:8" ht="15">
      <c r="A9" s="1"/>
      <c r="B9" s="1"/>
      <c r="C9" s="37"/>
      <c r="D9" s="37"/>
      <c r="E9" s="194" t="s">
        <v>28</v>
      </c>
      <c r="F9" s="194"/>
      <c r="G9" s="176">
        <f>SUM(G7:G8)</f>
        <v>0</v>
      </c>
      <c r="H9" s="1"/>
    </row>
    <row r="10" spans="1:8" ht="15">
      <c r="A10" s="1"/>
      <c r="B10" s="1"/>
      <c r="C10" s="1"/>
      <c r="D10" s="1"/>
      <c r="E10" s="1"/>
      <c r="F10" s="1"/>
      <c r="G10" s="1"/>
      <c r="H10" s="1"/>
    </row>
    <row r="11" spans="1:8" ht="15">
      <c r="A11" s="1"/>
      <c r="B11" s="1"/>
      <c r="C11" s="1"/>
      <c r="D11" s="38"/>
      <c r="E11" s="60"/>
      <c r="F11" s="60"/>
      <c r="G11" s="60"/>
      <c r="H11" s="1"/>
    </row>
    <row r="12" spans="1:8" ht="15">
      <c r="A12" s="1"/>
      <c r="B12" s="1"/>
      <c r="C12" s="1"/>
      <c r="D12" s="1"/>
      <c r="E12" s="1"/>
      <c r="F12" s="1"/>
      <c r="G12" s="1"/>
      <c r="H12" s="1"/>
    </row>
    <row r="13" spans="1:8" ht="15">
      <c r="A13" s="1"/>
      <c r="B13" s="1"/>
      <c r="C13" s="1"/>
      <c r="D13" s="1"/>
      <c r="E13" s="1"/>
      <c r="F13" s="1"/>
      <c r="G13" s="1"/>
      <c r="H13" s="1"/>
    </row>
    <row r="14" ht="15">
      <c r="H14" s="1"/>
    </row>
  </sheetData>
  <sheetProtection algorithmName="SHA-512" hashValue="JzcHjHnDxh/zuy8oaemuyWR/f6o2yT8ww3DU5DKHE7plHA9QHw7770hD/GhFUzIyZADiVXE5HbMjR7V4XvD+6g==" saltValue="bKHIbw0E80bP786Qzq5uaw==" spinCount="100000" sheet="1" objects="1" scenarios="1"/>
  <mergeCells count="5">
    <mergeCell ref="B2:G2"/>
    <mergeCell ref="B5:G5"/>
    <mergeCell ref="E7:F7"/>
    <mergeCell ref="E8:F8"/>
    <mergeCell ref="E9:F9"/>
  </mergeCells>
  <printOptions/>
  <pageMargins left="0.7" right="0.7" top="0.7875" bottom="0.7875" header="0.511805555555555" footer="0.511805555555555"/>
  <pageSetup fitToHeight="0" fitToWidth="1" horizontalDpi="300" verticalDpi="300" orientation="landscape" paperSize="9" scale="7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8"/>
  <sheetViews>
    <sheetView tabSelected="1" zoomScale="85" zoomScaleNormal="85" workbookViewId="0" topLeftCell="A1">
      <selection activeCell="A39" sqref="A39:XFD484"/>
    </sheetView>
  </sheetViews>
  <sheetFormatPr defaultColWidth="8.7109375" defaultRowHeight="15"/>
  <cols>
    <col min="1" max="1" width="22.8515625" style="0" customWidth="1"/>
    <col min="2" max="2" width="7.8515625" style="0" customWidth="1"/>
    <col min="3" max="3" width="21.8515625" style="0" customWidth="1"/>
    <col min="4" max="4" width="160.8515625" style="0" customWidth="1"/>
    <col min="5" max="5" width="7.8515625" style="0" customWidth="1"/>
    <col min="6" max="6" width="15.8515625" style="170" customWidth="1"/>
    <col min="7" max="7" width="15.8515625" style="0" customWidth="1"/>
  </cols>
  <sheetData>
    <row r="1" spans="1:7" ht="15">
      <c r="A1" s="1"/>
      <c r="B1" s="1"/>
      <c r="C1" s="1"/>
      <c r="D1" s="1"/>
      <c r="E1" s="1"/>
      <c r="F1" s="163"/>
      <c r="G1" s="1"/>
    </row>
    <row r="2" spans="1:7" s="170" customFormat="1" ht="26.25">
      <c r="A2" s="163"/>
      <c r="B2" s="190" t="s">
        <v>0</v>
      </c>
      <c r="C2" s="190"/>
      <c r="D2" s="190"/>
      <c r="E2" s="190"/>
      <c r="F2" s="190"/>
      <c r="G2" s="190"/>
    </row>
    <row r="3" spans="1:7" ht="15.95" customHeight="1">
      <c r="A3" s="1"/>
      <c r="B3" s="2"/>
      <c r="C3" s="2"/>
      <c r="D3" s="2"/>
      <c r="E3" s="2"/>
      <c r="F3" s="164"/>
      <c r="G3" s="2"/>
    </row>
    <row r="4" spans="1:7" s="93" customFormat="1" ht="30">
      <c r="A4" s="88"/>
      <c r="B4" s="89" t="s">
        <v>1</v>
      </c>
      <c r="C4" s="90" t="s">
        <v>2</v>
      </c>
      <c r="D4" s="90" t="s">
        <v>3</v>
      </c>
      <c r="E4" s="91" t="s">
        <v>4</v>
      </c>
      <c r="F4" s="181" t="s">
        <v>5</v>
      </c>
      <c r="G4" s="92" t="s">
        <v>6</v>
      </c>
    </row>
    <row r="5" spans="1:7" s="93" customFormat="1" ht="15.75" customHeight="1">
      <c r="A5" s="88"/>
      <c r="B5" s="196" t="s">
        <v>124</v>
      </c>
      <c r="C5" s="196"/>
      <c r="D5" s="196"/>
      <c r="E5" s="196"/>
      <c r="F5" s="196"/>
      <c r="G5" s="196"/>
    </row>
    <row r="6" spans="1:7" ht="90">
      <c r="A6" s="1"/>
      <c r="B6" s="94">
        <v>1</v>
      </c>
      <c r="C6" s="95" t="s">
        <v>125</v>
      </c>
      <c r="D6" s="96" t="s">
        <v>126</v>
      </c>
      <c r="E6" s="97">
        <v>16</v>
      </c>
      <c r="F6" s="182"/>
      <c r="G6" s="98">
        <f aca="true" t="shared" si="0" ref="G6:G34">E6*F6</f>
        <v>0</v>
      </c>
    </row>
    <row r="7" spans="1:7" ht="60">
      <c r="A7" s="1"/>
      <c r="B7" s="100">
        <v>2</v>
      </c>
      <c r="C7" s="101" t="s">
        <v>127</v>
      </c>
      <c r="D7" s="102" t="s">
        <v>128</v>
      </c>
      <c r="E7" s="103">
        <v>4</v>
      </c>
      <c r="F7" s="183"/>
      <c r="G7" s="104">
        <f t="shared" si="0"/>
        <v>0</v>
      </c>
    </row>
    <row r="8" spans="1:7" ht="45">
      <c r="A8" s="1"/>
      <c r="B8" s="100">
        <v>3</v>
      </c>
      <c r="C8" s="105" t="s">
        <v>129</v>
      </c>
      <c r="D8" s="106" t="s">
        <v>130</v>
      </c>
      <c r="E8" s="103">
        <v>4</v>
      </c>
      <c r="F8" s="183"/>
      <c r="G8" s="104">
        <f t="shared" si="0"/>
        <v>0</v>
      </c>
    </row>
    <row r="9" spans="1:7" ht="75">
      <c r="A9" s="1"/>
      <c r="B9" s="100">
        <v>4</v>
      </c>
      <c r="C9" s="105" t="s">
        <v>131</v>
      </c>
      <c r="D9" s="106" t="s">
        <v>132</v>
      </c>
      <c r="E9" s="103">
        <v>1</v>
      </c>
      <c r="F9" s="183"/>
      <c r="G9" s="104">
        <f t="shared" si="0"/>
        <v>0</v>
      </c>
    </row>
    <row r="10" spans="1:7" ht="45">
      <c r="A10" s="1"/>
      <c r="B10" s="100">
        <v>5</v>
      </c>
      <c r="C10" s="107" t="s">
        <v>133</v>
      </c>
      <c r="D10" s="108" t="s">
        <v>134</v>
      </c>
      <c r="E10" s="103">
        <v>4</v>
      </c>
      <c r="F10" s="183"/>
      <c r="G10" s="104">
        <f t="shared" si="0"/>
        <v>0</v>
      </c>
    </row>
    <row r="11" spans="1:7" ht="30">
      <c r="A11" s="1"/>
      <c r="B11" s="100">
        <v>6</v>
      </c>
      <c r="C11" s="109" t="s">
        <v>135</v>
      </c>
      <c r="D11" s="106" t="s">
        <v>136</v>
      </c>
      <c r="E11" s="103">
        <v>2</v>
      </c>
      <c r="F11" s="183"/>
      <c r="G11" s="104">
        <f t="shared" si="0"/>
        <v>0</v>
      </c>
    </row>
    <row r="12" spans="1:7" ht="60">
      <c r="A12" s="1"/>
      <c r="B12" s="100">
        <v>7</v>
      </c>
      <c r="C12" s="109" t="s">
        <v>137</v>
      </c>
      <c r="D12" s="108" t="s">
        <v>138</v>
      </c>
      <c r="E12" s="110">
        <v>3</v>
      </c>
      <c r="F12" s="183"/>
      <c r="G12" s="104">
        <f t="shared" si="0"/>
        <v>0</v>
      </c>
    </row>
    <row r="13" spans="1:7" ht="60">
      <c r="A13" s="1"/>
      <c r="B13" s="100">
        <v>8</v>
      </c>
      <c r="C13" s="109" t="s">
        <v>139</v>
      </c>
      <c r="D13" s="108" t="s">
        <v>140</v>
      </c>
      <c r="E13" s="103">
        <v>2</v>
      </c>
      <c r="F13" s="183"/>
      <c r="G13" s="104">
        <f t="shared" si="0"/>
        <v>0</v>
      </c>
    </row>
    <row r="14" spans="1:7" ht="45">
      <c r="A14" s="1"/>
      <c r="B14" s="100">
        <v>9</v>
      </c>
      <c r="C14" s="105" t="s">
        <v>141</v>
      </c>
      <c r="D14" s="108" t="s">
        <v>142</v>
      </c>
      <c r="E14" s="103">
        <v>1</v>
      </c>
      <c r="F14" s="183"/>
      <c r="G14" s="104">
        <f t="shared" si="0"/>
        <v>0</v>
      </c>
    </row>
    <row r="15" spans="1:7" ht="45">
      <c r="A15" s="1"/>
      <c r="B15" s="100">
        <v>10</v>
      </c>
      <c r="C15" s="101" t="s">
        <v>143</v>
      </c>
      <c r="D15" s="108" t="s">
        <v>144</v>
      </c>
      <c r="E15" s="103">
        <v>1</v>
      </c>
      <c r="F15" s="183"/>
      <c r="G15" s="104">
        <f t="shared" si="0"/>
        <v>0</v>
      </c>
    </row>
    <row r="16" spans="1:7" ht="48" customHeight="1">
      <c r="A16" s="1"/>
      <c r="B16" s="100">
        <v>11</v>
      </c>
      <c r="C16" s="101" t="s">
        <v>145</v>
      </c>
      <c r="D16" s="108" t="s">
        <v>146</v>
      </c>
      <c r="E16" s="103">
        <v>4</v>
      </c>
      <c r="F16" s="183"/>
      <c r="G16" s="104">
        <f t="shared" si="0"/>
        <v>0</v>
      </c>
    </row>
    <row r="17" spans="1:7" ht="48.75" customHeight="1">
      <c r="A17" s="1"/>
      <c r="B17" s="100">
        <v>12</v>
      </c>
      <c r="C17" s="101" t="s">
        <v>147</v>
      </c>
      <c r="D17" s="108" t="s">
        <v>148</v>
      </c>
      <c r="E17" s="103">
        <v>5</v>
      </c>
      <c r="F17" s="183"/>
      <c r="G17" s="104">
        <f t="shared" si="0"/>
        <v>0</v>
      </c>
    </row>
    <row r="18" spans="1:7" ht="84" customHeight="1">
      <c r="A18" s="1"/>
      <c r="B18" s="100">
        <v>13</v>
      </c>
      <c r="C18" s="105" t="s">
        <v>149</v>
      </c>
      <c r="D18" s="111" t="s">
        <v>150</v>
      </c>
      <c r="E18" s="103">
        <v>1</v>
      </c>
      <c r="F18" s="183"/>
      <c r="G18" s="104">
        <f t="shared" si="0"/>
        <v>0</v>
      </c>
    </row>
    <row r="19" spans="1:7" ht="75">
      <c r="A19" s="1"/>
      <c r="B19" s="100">
        <v>14</v>
      </c>
      <c r="C19" s="105" t="s">
        <v>151</v>
      </c>
      <c r="D19" s="111" t="s">
        <v>152</v>
      </c>
      <c r="E19" s="103">
        <v>1</v>
      </c>
      <c r="F19" s="183"/>
      <c r="G19" s="104">
        <f t="shared" si="0"/>
        <v>0</v>
      </c>
    </row>
    <row r="20" spans="1:7" ht="45">
      <c r="A20" s="1"/>
      <c r="B20" s="100">
        <v>15</v>
      </c>
      <c r="C20" s="101" t="s">
        <v>153</v>
      </c>
      <c r="D20" s="102" t="s">
        <v>154</v>
      </c>
      <c r="E20" s="103">
        <v>1</v>
      </c>
      <c r="F20" s="183"/>
      <c r="G20" s="104">
        <f t="shared" si="0"/>
        <v>0</v>
      </c>
    </row>
    <row r="21" spans="1:7" ht="30">
      <c r="A21" s="1"/>
      <c r="B21" s="100">
        <v>16</v>
      </c>
      <c r="C21" s="101" t="s">
        <v>155</v>
      </c>
      <c r="D21" s="106" t="s">
        <v>156</v>
      </c>
      <c r="E21" s="112">
        <v>3</v>
      </c>
      <c r="F21" s="183"/>
      <c r="G21" s="104">
        <f t="shared" si="0"/>
        <v>0</v>
      </c>
    </row>
    <row r="22" spans="1:7" ht="30">
      <c r="A22" s="1"/>
      <c r="B22" s="100">
        <v>17</v>
      </c>
      <c r="C22" s="101" t="s">
        <v>157</v>
      </c>
      <c r="D22" s="106" t="s">
        <v>158</v>
      </c>
      <c r="E22" s="103">
        <v>7</v>
      </c>
      <c r="F22" s="183"/>
      <c r="G22" s="104">
        <f t="shared" si="0"/>
        <v>0</v>
      </c>
    </row>
    <row r="23" spans="1:7" ht="30">
      <c r="A23" s="1"/>
      <c r="B23" s="100">
        <v>18</v>
      </c>
      <c r="C23" s="101" t="s">
        <v>159</v>
      </c>
      <c r="D23" s="106" t="s">
        <v>160</v>
      </c>
      <c r="E23" s="103">
        <v>1</v>
      </c>
      <c r="F23" s="183"/>
      <c r="G23" s="104">
        <f t="shared" si="0"/>
        <v>0</v>
      </c>
    </row>
    <row r="24" spans="1:7" ht="30">
      <c r="A24" s="1"/>
      <c r="B24" s="100">
        <v>19</v>
      </c>
      <c r="C24" s="101" t="s">
        <v>161</v>
      </c>
      <c r="D24" s="106" t="s">
        <v>162</v>
      </c>
      <c r="E24" s="103">
        <v>1</v>
      </c>
      <c r="F24" s="183"/>
      <c r="G24" s="104">
        <f t="shared" si="0"/>
        <v>0</v>
      </c>
    </row>
    <row r="25" spans="1:7" ht="30">
      <c r="A25" s="1"/>
      <c r="B25" s="100">
        <v>20</v>
      </c>
      <c r="C25" s="101" t="s">
        <v>163</v>
      </c>
      <c r="D25" s="106" t="s">
        <v>164</v>
      </c>
      <c r="E25" s="103">
        <v>1</v>
      </c>
      <c r="F25" s="183"/>
      <c r="G25" s="104">
        <f t="shared" si="0"/>
        <v>0</v>
      </c>
    </row>
    <row r="26" spans="1:7" ht="30">
      <c r="A26" s="1"/>
      <c r="B26" s="100">
        <v>21</v>
      </c>
      <c r="C26" s="101" t="s">
        <v>165</v>
      </c>
      <c r="D26" s="106" t="s">
        <v>166</v>
      </c>
      <c r="E26" s="103">
        <v>3</v>
      </c>
      <c r="F26" s="183"/>
      <c r="G26" s="104">
        <f t="shared" si="0"/>
        <v>0</v>
      </c>
    </row>
    <row r="27" spans="1:7" ht="30">
      <c r="A27" s="1"/>
      <c r="B27" s="100">
        <v>22</v>
      </c>
      <c r="C27" s="101" t="s">
        <v>167</v>
      </c>
      <c r="D27" s="106" t="s">
        <v>168</v>
      </c>
      <c r="E27" s="103">
        <v>1</v>
      </c>
      <c r="F27" s="183"/>
      <c r="G27" s="104">
        <f t="shared" si="0"/>
        <v>0</v>
      </c>
    </row>
    <row r="28" spans="1:7" ht="45">
      <c r="A28" s="1"/>
      <c r="B28" s="100">
        <v>23</v>
      </c>
      <c r="C28" s="101" t="s">
        <v>169</v>
      </c>
      <c r="D28" s="102" t="s">
        <v>170</v>
      </c>
      <c r="E28" s="103">
        <v>2</v>
      </c>
      <c r="F28" s="183"/>
      <c r="G28" s="104">
        <f t="shared" si="0"/>
        <v>0</v>
      </c>
    </row>
    <row r="29" spans="1:7" ht="45">
      <c r="A29" s="1"/>
      <c r="B29" s="100">
        <v>24</v>
      </c>
      <c r="C29" s="105" t="s">
        <v>171</v>
      </c>
      <c r="D29" s="102" t="s">
        <v>172</v>
      </c>
      <c r="E29" s="103">
        <v>4</v>
      </c>
      <c r="F29" s="183"/>
      <c r="G29" s="104">
        <f t="shared" si="0"/>
        <v>0</v>
      </c>
    </row>
    <row r="30" spans="1:7" ht="60">
      <c r="A30" s="1"/>
      <c r="B30" s="100">
        <v>25</v>
      </c>
      <c r="C30" s="105" t="s">
        <v>173</v>
      </c>
      <c r="D30" s="102" t="s">
        <v>174</v>
      </c>
      <c r="E30" s="103">
        <v>1</v>
      </c>
      <c r="F30" s="183"/>
      <c r="G30" s="104">
        <f t="shared" si="0"/>
        <v>0</v>
      </c>
    </row>
    <row r="31" spans="1:7" ht="30">
      <c r="A31" s="1"/>
      <c r="B31" s="100">
        <v>26</v>
      </c>
      <c r="C31" s="105" t="s">
        <v>175</v>
      </c>
      <c r="D31" s="102" t="s">
        <v>176</v>
      </c>
      <c r="E31" s="103">
        <v>2</v>
      </c>
      <c r="F31" s="183"/>
      <c r="G31" s="104">
        <f t="shared" si="0"/>
        <v>0</v>
      </c>
    </row>
    <row r="32" spans="1:7" ht="45">
      <c r="A32" s="1"/>
      <c r="B32" s="100">
        <v>27</v>
      </c>
      <c r="C32" s="105" t="s">
        <v>177</v>
      </c>
      <c r="D32" s="102" t="s">
        <v>178</v>
      </c>
      <c r="E32" s="103">
        <v>1</v>
      </c>
      <c r="F32" s="183"/>
      <c r="G32" s="104">
        <f t="shared" si="0"/>
        <v>0</v>
      </c>
    </row>
    <row r="33" spans="1:7" ht="30">
      <c r="A33" s="1"/>
      <c r="B33" s="100">
        <v>28</v>
      </c>
      <c r="C33" s="105" t="s">
        <v>179</v>
      </c>
      <c r="D33" s="102" t="s">
        <v>180</v>
      </c>
      <c r="E33" s="103">
        <v>1</v>
      </c>
      <c r="F33" s="183"/>
      <c r="G33" s="104">
        <f t="shared" si="0"/>
        <v>0</v>
      </c>
    </row>
    <row r="34" spans="1:7" ht="30">
      <c r="A34" s="1"/>
      <c r="B34" s="113">
        <v>29</v>
      </c>
      <c r="C34" s="114" t="s">
        <v>181</v>
      </c>
      <c r="D34" s="115" t="s">
        <v>182</v>
      </c>
      <c r="E34" s="116">
        <v>4</v>
      </c>
      <c r="F34" s="184"/>
      <c r="G34" s="117">
        <f t="shared" si="0"/>
        <v>0</v>
      </c>
    </row>
    <row r="35" spans="1:7" ht="15">
      <c r="A35" s="1"/>
      <c r="B35" s="1"/>
      <c r="C35" s="37"/>
      <c r="D35" s="37"/>
      <c r="E35" s="192" t="s">
        <v>26</v>
      </c>
      <c r="F35" s="192"/>
      <c r="G35" s="174">
        <f>SUM(G6:G34)</f>
        <v>0</v>
      </c>
    </row>
    <row r="36" spans="1:7" ht="15">
      <c r="A36" s="1"/>
      <c r="B36" s="1"/>
      <c r="C36" s="37"/>
      <c r="D36" s="37"/>
      <c r="E36" s="193" t="s">
        <v>27</v>
      </c>
      <c r="F36" s="193"/>
      <c r="G36" s="175">
        <f>G35*0.21</f>
        <v>0</v>
      </c>
    </row>
    <row r="37" spans="1:7" ht="15">
      <c r="A37" s="1"/>
      <c r="B37" s="1"/>
      <c r="C37" s="37"/>
      <c r="D37" s="37"/>
      <c r="E37" s="194" t="s">
        <v>28</v>
      </c>
      <c r="F37" s="194"/>
      <c r="G37" s="176">
        <f>SUM(G35:G36)</f>
        <v>0</v>
      </c>
    </row>
    <row r="38" spans="1:7" ht="15">
      <c r="A38" s="1"/>
      <c r="B38" s="1"/>
      <c r="C38" s="1"/>
      <c r="D38" s="1"/>
      <c r="E38" s="1"/>
      <c r="F38" s="163"/>
      <c r="G38" s="1"/>
    </row>
  </sheetData>
  <sheetProtection algorithmName="SHA-512" hashValue="47Q+sJCd7d2/dikL8so07jsZ0bQ4nGWj4YQujz/+j7wgnLvBk4PIlB9hMz3+ZFYOljOiHAE64/d8EzE8U5t2LQ==" saltValue="w8Ux2/RozgT2+IDEGJWbIw==" spinCount="100000" sheet="1" objects="1" scenarios="1"/>
  <mergeCells count="5">
    <mergeCell ref="B2:G2"/>
    <mergeCell ref="B5:G5"/>
    <mergeCell ref="E35:F35"/>
    <mergeCell ref="E36:F36"/>
    <mergeCell ref="E37:F37"/>
  </mergeCells>
  <printOptions/>
  <pageMargins left="0.708333333333333" right="0.708333333333333" top="0.7875" bottom="0.7875" header="0.511805555555555" footer="0.511805555555555"/>
  <pageSetup fitToHeight="0" fitToWidth="1" horizontalDpi="300" verticalDpi="3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2021-06-14T07:43:17Z</dcterms:created>
  <dcterms:modified xsi:type="dcterms:W3CDTF">2021-06-18T11:47:55Z</dcterms:modified>
  <cp:category/>
  <cp:version/>
  <cp:contentType/>
  <cp:contentStatus/>
  <cp:revision>1</cp:revision>
</cp:coreProperties>
</file>