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 filterPrivacy="1"/>
  <bookViews>
    <workbookView xWindow="65416" yWindow="65416" windowWidth="29040" windowHeight="15840" activeTab="0"/>
  </bookViews>
  <sheets>
    <sheet name="jazyková učebna" sheetId="1" r:id="rId1"/>
    <sheet name="odborné učebny" sheetId="3" r:id="rId2"/>
    <sheet name="rekapitulace" sheetId="4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<sst xmlns="http://schemas.openxmlformats.org/spreadsheetml/2006/main" count="100" uniqueCount="85">
  <si>
    <t>Název</t>
  </si>
  <si>
    <t>Požadované technické parametry</t>
  </si>
  <si>
    <t>Počet ks</t>
  </si>
  <si>
    <t>Kč / jednotka
bez DPH</t>
  </si>
  <si>
    <t>Kč / celkem
bez DPH</t>
  </si>
  <si>
    <t>Nástěnná tabule</t>
  </si>
  <si>
    <t>Nástěnná tabule pro popis fixem, minimální rozměry 150x120cm. Cena včetně dopravy, instalace.</t>
  </si>
  <si>
    <t>HDMI rozbočovač</t>
  </si>
  <si>
    <t xml:space="preserve">1x2 HDMI rozbočovač, podpora 4K/UHD @ 60 Hz 4:2:0. EDID management, HDCP kompatibilní. Vestavěný audio embeder a de-embeder pro připojení externího zdroje zvuku (audio in) a zesilovače nebo aktivních reproduktorů (audio out). Zvuk z audio vstupu je možné směrovat zároveň na HDMI výstup a analogový audio výstup. Cena včetně dopravy, instalace, nastavení.
</t>
  </si>
  <si>
    <t>Ovládácí SW pro
organizaci aktivit v
labotatoři</t>
  </si>
  <si>
    <t xml:space="preserve">Ovládací SW se společným řízením pro organizaci aktivit v laboratoři. Monitoring jednotlivých stanic, propojování připojených audio signálů a přepínání signálů pro video, klávesnice i myš. Organizace třídy, zasedací pořádek. Režimy  prezentace, monitoring a podpora studentů při cvičení, práce až v 5 skupinách. Ovládání lokálního CD/DVD přehrávače v PC. Přepínač obrazu, klávesnic a myší pro PC stanice: sdílení a monitoring videa, vypnutí signálu studentských monitorů. Jazykové varianty SW. Vč. záruky dostupnosti oprav dodaného software po dobu 5-ti let. Cena včetně dopravy, instalace, nastavení a systémového zaškolení obsluhy.
</t>
  </si>
  <si>
    <t>Ovládací SW
jazykové
laboratoře pro
mediální aktivity</t>
  </si>
  <si>
    <t>Učitelský SW</t>
  </si>
  <si>
    <t xml:space="preserve">LAN přístup učitele do databáze studijních materiálů, mimo jazykovou laboratoř. Příprava cvičení, kontrola vyplněných úloh. Cena včetně dopravy, instalace, nastavení.
</t>
  </si>
  <si>
    <t>Audio matice pro
interkom</t>
  </si>
  <si>
    <t xml:space="preserve">Centrála pro hlasovou komunikaci po odděleném okruhu UTP kabeláže, min. freq. rozsah 120 Hz - 12 kHz,  možnost pro rozšíření o další pracoviště studentů. Cena včetně dopravy, instalace, nastavení.
</t>
  </si>
  <si>
    <t>Audio mixer a
sluchátkový
zesilovač - učitel</t>
  </si>
  <si>
    <t xml:space="preserve">Audio mixer a sluchátkový zesilovač pro učitele, nastavení hlasitosti sluchátek, vypnutí mikrofonu, freq. rozsah min. 120 Hz - 12 kHz, pro dynamický i kondenzátorový typ mikrofonu, impedance sluchátek 32 - 600 Ω, linkový vstup/výstup, funkce automatického donastavení hlasitosti vstupů, konektory min.: 1x 3,5mm jack - mikrofon, 1x 3,5mm stereo jack - sluchátka, napájení po UTP kabeláži. Včetně potřebné kabeláže. Cena včetně dopravy, instalace, nastavení.
</t>
  </si>
  <si>
    <t>Audio mixer a
sluchátkový
zesilovač - student</t>
  </si>
  <si>
    <t xml:space="preserve">Audio mixer a sluchátkový zesilovač, nastavení hlasitosti sluchátek, vypnutí mikrofonu, freq. rozsah min. 120 Hz - 12 kHz, pro dynamický i kondenzátorový typ mikrofonu, impedance sluchátek 32 - 600 Ω, linkový vstup/výstup, konektory min.: 1x 3,5mm jack - mikrofon, 1x 3,5mm stereo jack - sluchátka, napájení po UTP kabeláži. Včetně potřebné kabeláže. Včetně ochranné krytky audio jednotek zabraňující rozpojení kabeláže. Cena včetně dopravy, instalace, nastavení.
</t>
  </si>
  <si>
    <t>Systémový
náhlavní set -
sluchátka/mikrofon</t>
  </si>
  <si>
    <t xml:space="preserve">Systémový náhlavní set sluchátek s mikrofonem, aktivní systém potlačení okolních ruchů, provedení  z pružného materiálu odolnému hrubému zacházení, uzavřená stereofonní sluchátka, kondenzátorový mikrofon, polstrovaný a nastavitelný náhlavní most, Min. parametry: Sluchátka: freq. rozsah 120 Hz - 12 kHz, Mikrofon: freq. rozsah 120 Hz - 12 kHz, konektory: 1x 3,5mm stereo jack -  mikrofon, 1x 3,5mm stereo jack -  sluchátka, kabel min. 1,3 m, váha max. 0,5 kg. Cena včetně dopravy, instalace, nastavení.
</t>
  </si>
  <si>
    <t>PC ovládací a
prezentační
stanice pro učitele</t>
  </si>
  <si>
    <t>Kabel</t>
  </si>
  <si>
    <t xml:space="preserve">
Kabel displayport to DVI (24+1), 2m, High flexible, 1920*1080P@60Hz. Cena včetně dopravy, instalace.</t>
  </si>
  <si>
    <t xml:space="preserve">
Kabel displayport to HDMI (24+1), 2m, High flexible, 1920*1080P@60Hz. Cena včetně dopravy, instalace.</t>
  </si>
  <si>
    <t>Zvuková Karta</t>
  </si>
  <si>
    <t xml:space="preserve">
Zvuková karta, vstup pro mikrofon 1x 3,5mm konektor, 4pólový výstup pro sluchátka s mikrofonem 1 x 3,5mm, stereo výstup, kompatibilita s USB 2.0 / 3.0. Cena včetně dopravy, instalace.</t>
  </si>
  <si>
    <t>Kontrolní a
prezentační
monitor</t>
  </si>
  <si>
    <t>Webová kamera
učitel</t>
  </si>
  <si>
    <t>PC stanice pro
studenty</t>
  </si>
  <si>
    <t>Webová kamera žáci</t>
  </si>
  <si>
    <t>USB HUB</t>
  </si>
  <si>
    <t>NAS</t>
  </si>
  <si>
    <t>Uložiště dat, dvoujádrový procesor s taktem až 2,5 GHzr, rychlosti šifrovaného čtení 113MB/s, rychlost šifrovaného zápisu 112 MB/s, jedno Gbit síťové rozhraní, 2x USB 3.0, hardwarové šifrování AES-NI, podpora souboroveho systemu btrfs, možnost výměny disků za provozu, přihlášení uživatelů domény, včetně softwarového vybavení pro zálohování dat, cena včetně dopravy, instalace, nastavení.</t>
  </si>
  <si>
    <t>HDD</t>
  </si>
  <si>
    <t>Pevný disk pro provoz 24/7 a RAID kompatibilní, min. kapacita 2TB s 7.200ot/s, rozhraní SATA s přenosovou rychlosti 6Gb/s, formátu 3.5“, záruka 60 měsíců, cena včetně dopravy, instalace, nastavení.</t>
  </si>
  <si>
    <t>Datový switch</t>
  </si>
  <si>
    <t>PC Media server</t>
  </si>
  <si>
    <t>Záložní zdroj - UPS</t>
  </si>
  <si>
    <t xml:space="preserve">Záložní zdroj napájení s výstupním výkonem 720W / 1200VA, 3x CEE zásuvka s ochranným kolíkem zajišťující napájení v případě výpadku proudu, 3x CEE zásuvka s ochranným kolíkem s přepěťovou ochranou, s přepěťovou ochranou datové linky RJ45. Cena včetně dopravy, instalace, nastavení.
</t>
  </si>
  <si>
    <t xml:space="preserve">Datový switch s min. 5 porty 10/100/1000Mbit, s pasivním chlazením, s napájecím zdrojem, cena včetně dopravy, instalace, nastavení
</t>
  </si>
  <si>
    <t>19" rozvaděč</t>
  </si>
  <si>
    <t>SW Modul pro internetový přístup</t>
  </si>
  <si>
    <t>Cena celkem (bez DPH)</t>
  </si>
  <si>
    <t>DPH (21%)</t>
  </si>
  <si>
    <t>Cena celkem (s DPH)</t>
  </si>
  <si>
    <t xml:space="preserve">Ovládací SW se společným řízením pro mediální aktivity s obrázky, audio, video a textovými soubory. Samostatná práce a individuální záznam studentů - poslech, sledování, otevřený záznam, simultánní záznam, nahrávka s porovnáním s originálem, přehrávání správné výslovnosti textu, automatické rozpoznávání výslovnosti, neomezené písemné odpovědi, dotazníky, výběr z možností, doplňovačka, určování správného pořadí u vět, slov i písmen. Adresné posílání textových zpráv. Databáze učebních materiálů, organizovaná dle vyučujícího a tříd. Třídění materiálů do učebních lekcí. Databáze pro zasedací pořádek. Jazykové varianty SW. Včetně záruky dostupnosti oprav dodaného software po dobu 5  let. Cena včetně dopravy, instalace, nastavení a systémového zaškolení obsluhy.
</t>
  </si>
  <si>
    <t xml:space="preserve">Důvodem požadavku na konkrétní SW je kompatibilita s již používanými zařízeními, výukovými programy a systémy zadavatele. Případné přizpúůsobení jinému systému by způsobilo provozu zadavatele mimořádné obtíže ve výuce a vícenáklady vyvolané nutností proškolení pedagogického sboru na novou platformu a nemožností využívat zakoupené programy určené pro stávající platformu. </t>
  </si>
  <si>
    <t>19" rozvaděč stojanový 15U/600x600 skleněné dveře, šedý, včetně polic, rozvodného panelu 230V montážní sady a záslepky 19" 1U. Cena včetně dopravy, instalace.</t>
  </si>
  <si>
    <t>žákovské PC + monitor</t>
  </si>
  <si>
    <t>Interaktivní sestava</t>
  </si>
  <si>
    <t>Jednodílná keramická tabule na zvedacím systému, džák projektoru a interaktivní jednotky
* specifikace tabule, držáků a zvedacího systému je na zvláštním listě - příloha č. 6
interaktivní projektor (včetně dotykové jednotky pro ovládání prstem)
ultrakrátká projekce.
Nativní rozlišení WXGA, 16:10, 3400 ANSI, kontrast 20000:1.
Interaktivita ovládaná prstem nebo perem.
Přídavné aktivní stereo reprodoktory min. 2x 20 W (RMS), ovládání na repro (z boku, nebo zepředu). Sada dvou kusů držáků pro umístění reproduktoru na stěnu
Součástí dodávky je kabeláž a všechen potřebný instalační a spojovací materiál.
Cena včetně dopravy, instalace.</t>
  </si>
  <si>
    <t>meteostanice + SW</t>
  </si>
  <si>
    <t>informační displej</t>
  </si>
  <si>
    <t xml:space="preserve">č. pol. </t>
  </si>
  <si>
    <t xml:space="preserve">autofokus
78° zorné pole
Přenos v rozlišení Full HD 1080p při 30 FPS/ 720p při 60 FPS
Automatická korekce nedostatečného osvětlení
Přispůsobitelné přepínání pozadí
Dva všesměrové mikrofony. 
Cena včetně dopravy, instalace.
</t>
  </si>
  <si>
    <t>Procesor: min. 8400 bodu dle nezávislého testu cpubenchmark.net
Paměť: 8GB (1x8GB) 2666MHz DDR4
Operační systém: Windows 10 Pro
Kapacita disku: 256GB SSD PCIe M.2 SSD
Klávesnice
Myš
1x RJ-45, 10/100/1000 Mb/s (vzadu)
2x USB 2.0 typu A (vpředu)
2x USB 2.0 typu A s funkcí Smart Power On (vzadu)
2x USB 3.2 typu A 1. generace (vpředu)
2x USB 3.2 1. generace typu A (vzadu)
1x zvukový konektor typu Jack (vpředu)
1x DisplayPort 1.4 (vzadu)
1x HDMI 1.4b (vzadu)
servisní služba u zákazníka s odezvou do následujícího pracovního dne od nahlášení servisní události. 
Cena včetně dopravy, instalace, nastavení.</t>
  </si>
  <si>
    <t xml:space="preserve">autofokus
78° zorné pole
Přenos v rozlišení Full HD 1080p při 30 FPS/ 720p při 60 FPS
Automatická korekce nedostatečného osvětlení
Přispůsobitelné přepínání pozadí
Dva všesměrové mikrofony
Cena včetně dopravy, instalace
</t>
  </si>
  <si>
    <t xml:space="preserve">
Vysokorychlostní přenos dat 480 Mbit
Odpovídá specifikacím pro USB 2.0 a USB 1.1
Kompatibilní směrem dolů s USB 1.1
7 USB portů typu A pro downstream, 1x USB port typu C
Cena včetně dopravy, instalace.
</t>
  </si>
  <si>
    <t>24 x 10/100/1000BASE-T ports
4 x Combo 10/100/1000BASE-T/SFP ports
L2 spravovatelný (management)
přepínací kapacita 56 Gbps
Cena včetně dopravy, instalace.</t>
  </si>
  <si>
    <t xml:space="preserve">Procesor:  min. 17000 bodu dle nezávislého testu cpubenchmark.net
Paměť: 8GB DDR4 
Operační systém: Windows 10 Pro 
Optická mechanika: 8x DVD+/-RW 9.5mm Optical Disk Drive
Kapacita disku: 256GB PCIe NVMe M.2 SSD
Připojení:10/100/1000 Mb/s
Provedení Tower
Klávesnice
Myš
porty vpředu:
2x port USB 3.2, typ A (2. generace, 10 Gb/s)
1x port USB 3.2, typ A [5 Gb] (Power share)
1x port USB 3.2 typu C [10 Gb]
1x univerzální zvukový konektor typu Jack
porty vzadu:
4x Port USB 3.2, typ A, 2G 10 Gb/s (2 vlevo), 1G 5 Gb/s (2 vpravo)
2x porty USB 2.0 typu A
1x univerzální zvukový konektor typu Jack
1x síťový konektor RJ45
1x port PS2 pro klávesnici
1x port PS2 pro myš.
Cena včetně dopravy, instalace, nastavení. 
</t>
  </si>
  <si>
    <t>notebook</t>
  </si>
  <si>
    <t>software</t>
  </si>
  <si>
    <t xml:space="preserve">Dobíjecí skříňky pro Notebook / tablet </t>
  </si>
  <si>
    <t xml:space="preserve">mini PC pro montáž za monitor včetně držáku a kabelů.
Procesor: min. 10600 bodů podle https://www.cpubenchmark.net/
Paměť: 8GB (1x8GB) 2666MHz DDR4
Operační systém: Windows 10 Pro
Kapacita disku: 256GB SSD PCIe M.2 Solid State Drive
Klávesnice
Myš
1x RJ-45, 10/100/1 000 Mb/s (vzadu)
2x USB 3.2 typu A 1. generace (vpředu)
2x USB 3.2 typu A 1. generace (vzadu)
1x USB 2.0 (vzadu)
1x USB 2.0 s funkcí Smart Power-On (vzadu)
1x zvukový konektor typu Jack (vpředu)
1x port výstupní linky (vpředu)
1x DisplayPort 1.4 (vzadu)
1x HDMI 1.4 (vzadu)
monitor:
typ obrazovky: IPS
Úhlopříčka [palce]: 23.8" (60.45 cm)
Rozlišení: Full HD (1920 x 1080)
Reproduktory: 2 x 3W
2x port HDMI (verze 1.4)
1x linkový zvukový výstup
Cena včetně dopravy, instalace. </t>
  </si>
  <si>
    <t xml:space="preserve">Procesor: min. 4000 bodů podle https://www.cpubenchmark.net/
Paměť: 8 GB
Operační systém: Windows 10 Pro
Kapacita disku: 256 GB SSD PCIe M.2
Displej: 15.6" Full HD (1920x1080) Wide View (širší pozorovací úhel), matný
Webkamera: Kamera s mikrofonem
Připojení: Wi-Fi Intel Dual Band Wireless AX201 + Bluetooth 5.1, 10/100/1000 Mb/s
Klávesnice: Podsvícená klávesnice Česká - s numerickou klávesnicí
1x port RJ-45
1x port USB 2.0
1x port USB 3.2 typu A 1. generace s technologií PowerShare
1x porty USB 3.2 1. generace typu A
1x port HDMI 1.4
1x port USB 3.2 typu C 1. generace s rozhraním Display Port 1.2 v alternativním režimu
1x univerzální zvukový konektor typu jack
1x čtečka paměťových karet microSD 3.0
Cena včetně dopravy a instalace.  </t>
  </si>
  <si>
    <t>Office Standard 2019 SNGL OLP NL Acdmc</t>
  </si>
  <si>
    <t>s napájením, min. 24 přihrádek</t>
  </si>
  <si>
    <t xml:space="preserve">Třídílná keramická tabule na zvedacím systému, džák projektoru a interaktivní jednotky
* specifikace tabule, držáků a zvedacího systému je na zvláštním listě - příloha č. 5
interaktivní projektor (včetně dotykové jednotky pro ovládání prstem)
ultrakrátká projekce.
Nativní rozlišení WXGA, 16:10, 3400 ANSI, kontrast 20000:1.
Interaktivita ovládaná prstem nebo perem.
Přídavné aktivní stereo reproduktory min. 2x 20 W (RMS), ovládání na repro (z boku, nebo zepředu). Sada dvou kusů držáků pro umístění reproduktoru na stěnu
Součástí dodávky je kabeláž a všechen potřebný instalační a spojovací materiál.
Cena včetně dopravy, instalace. </t>
  </si>
  <si>
    <t>monitoring: Barometrický tlak, Výpar, Vnitřní relativní vlhkost, Venkov. rel. vlhkost, přídavný senzor relativní vlhkosti, Rosný bod, Denní srážky, Měsíční a roční srážky, , Intenzita srážek, Solární radiace, Vnitřní teplota, Venkovní teplota, Přídavný senzor teploty, UV Index, UV dávka, Směr větru, Větrná růžice, Rychlost větru
SW - datalogger + webserver pro vyčítání dat z meteostanice a tyto data dále zpracovávat, vytvářet uživatelský nadefinované grafy a ty pak nahrávat přes FTP na webový server. Cena včetně dopravy, instalace, nastavení.</t>
  </si>
  <si>
    <t xml:space="preserve">LCD panel min. 49"  (max. šířka panelu 150cm) a ebeded PC. Na PC je vyžadován SW s centrálním mnangementem obsahující uživatelsky definovatelné webové rozhraní pro zobrazování dat z meteostanice a jiných sdělení školy a provozních informací. Cena včetně dopravy, instalace, nastavení.  </t>
  </si>
  <si>
    <t>Celková rekapitulace</t>
  </si>
  <si>
    <t>cena celkem bez DPH</t>
  </si>
  <si>
    <t>DPH</t>
  </si>
  <si>
    <t>cena celkem vč. DPH</t>
  </si>
  <si>
    <t>celkem</t>
  </si>
  <si>
    <t>Dodávka ICT vybavení pro odborné učebny ZŠ Pacov, Za Branou</t>
  </si>
  <si>
    <t>jazyková učebna</t>
  </si>
  <si>
    <t>jazyková laboratoř</t>
  </si>
  <si>
    <t>Odborné učebny</t>
  </si>
  <si>
    <t>odborné učebny</t>
  </si>
  <si>
    <t xml:space="preserve">Viditelná úhlopříčka: 23,8"
Typ panelu: Technologie IPS 
Vestavěná zařízení: Rozbočovač USB 3.0 Super-Speed
1x konektor DisplayPort, verze 1.2
1x port HDMI, verze 1.4
1x port VGA
Cena včetně dopravy, instalace.
</t>
  </si>
  <si>
    <r>
      <t>Procesor:  min. 11800 bodu dle nezávislého testu cpubenchmark.net, paměť: 8GB (1x8GB) 2666MHz DDR4
Operační systém: Windows 10 Pro, kapacita disku: 512GB SSD M.2 PCIe NVMe, mechanika: 8x DVD RW, klávesnice, myš
1x RJ-45, 10/100/1000 Mb/s (vzadu), 2x USB 2.0 (vpředu), 2x USB 3.2 1. generace typu A (vpředu), 2x USB 2.0 s funkcí Smart Power-On (vzadu), 2x USB 3.2 1. generace typu A (vzadu), 1x zvukový konektor typu Jack (vpředu), 1x zvukový linkový výstupní port (vzadu), 1x DisplayPort 1.4 (vzadu), 1x HDMI 1.4 (vzadu).  servisní služba u zákazníka s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odezvou do následujícího pracovního dne od nahlášení servisní události. Cena včetně dopravy, instalace, nastavení.
</t>
    </r>
  </si>
  <si>
    <t>SW modul pro internetový přístup do databáze studijních materiálů, možnost vyplňování učitelem přiřazených samostatných nebo domácích úloh mimo jazykovou laboratoř a hodnocení těchto úloh učitelem. Samostatná práce a individuální záznam studentů - poslech, sledování, otevřený záznam, simultánní záznam, nahrávka s porovnáním s originálem, přehrávání správné výslovnosti textu, automatické rozpoznávání výslovnosti, neomezené písemné odpovědi, dotazníky, výběr z možností, doplňovačka, určování správného pořadí u vět, slov i písmen. Licence je platná pro databázi studentů do 499 osob. S garantovaným upgradem po dobu 5 let. Cena včetně dopravy, instalace, nastavení a systémového zaškolení obsluhy.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</si>
</sst>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3">
    <xf numFmtId="0" fontId="0" fillId="0" borderId="0" xfId="0"/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 applyProtection="1">
      <alignment vertical="top" wrapText="1"/>
      <protection locked="0"/>
    </xf>
    <xf numFmtId="0" fontId="0" fillId="0" borderId="3" xfId="0" applyFont="1" applyBorder="1" applyAlignment="1">
      <alignment horizontal="center" vertical="center"/>
    </xf>
    <xf numFmtId="44" fontId="0" fillId="0" borderId="3" xfId="0" applyNumberFormat="1" applyFont="1" applyBorder="1" applyAlignment="1" applyProtection="1">
      <alignment horizontal="right" vertical="center"/>
      <protection locked="0"/>
    </xf>
    <xf numFmtId="44" fontId="0" fillId="0" borderId="4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vertical="top" wrapText="1"/>
    </xf>
    <xf numFmtId="0" fontId="0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7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3" fillId="0" borderId="8" xfId="0" applyFont="1" applyBorder="1"/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0" xfId="0" applyFont="1" applyAlignment="1" applyProtection="1">
      <alignment wrapText="1"/>
      <protection locked="0"/>
    </xf>
    <xf numFmtId="0" fontId="9" fillId="2" borderId="3" xfId="0" applyFont="1" applyFill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4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5" fillId="4" borderId="5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44" fontId="3" fillId="3" borderId="12" xfId="0" applyNumberFormat="1" applyFont="1" applyFill="1" applyBorder="1" applyAlignment="1">
      <alignment horizontal="right" vertical="center"/>
    </xf>
    <xf numFmtId="44" fontId="3" fillId="3" borderId="4" xfId="0" applyNumberFormat="1" applyFont="1" applyFill="1" applyBorder="1" applyAlignment="1">
      <alignment horizontal="right" vertical="center"/>
    </xf>
    <xf numFmtId="44" fontId="3" fillId="3" borderId="13" xfId="0" applyNumberFormat="1" applyFont="1" applyFill="1" applyBorder="1" applyAlignment="1">
      <alignment horizontal="right"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wrapTex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0" fontId="10" fillId="0" borderId="0" xfId="0" applyFont="1" applyAlignment="1">
      <alignment horizontal="center"/>
    </xf>
    <xf numFmtId="0" fontId="11" fillId="0" borderId="0" xfId="0" applyFont="1"/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0" fontId="5" fillId="0" borderId="6" xfId="0" applyFon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0" fontId="5" fillId="0" borderId="15" xfId="0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7" fillId="0" borderId="7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top" wrapText="1"/>
    </xf>
    <xf numFmtId="0" fontId="6" fillId="4" borderId="16" xfId="0" applyFont="1" applyFill="1" applyBorder="1" applyAlignment="1" applyProtection="1">
      <alignment horizontal="center" vertical="center" wrapText="1"/>
      <protection locked="0"/>
    </xf>
    <xf numFmtId="0" fontId="6" fillId="4" borderId="1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/>
    </xf>
    <xf numFmtId="0" fontId="0" fillId="0" borderId="7" xfId="0" applyFont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6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7"/>
  <sheetViews>
    <sheetView tabSelected="1" workbookViewId="0" topLeftCell="A28">
      <selection activeCell="C39" sqref="C39"/>
    </sheetView>
  </sheetViews>
  <sheetFormatPr defaultColWidth="9.140625" defaultRowHeight="15"/>
  <cols>
    <col min="1" max="1" width="9.140625" style="32" customWidth="1"/>
    <col min="2" max="2" width="21.8515625" style="6" customWidth="1"/>
    <col min="3" max="3" width="109.8515625" style="6" customWidth="1"/>
    <col min="4" max="4" width="25.28125" style="6" customWidth="1"/>
    <col min="5" max="5" width="23.7109375" style="6" customWidth="1"/>
    <col min="6" max="6" width="18.7109375" style="6" customWidth="1"/>
    <col min="7" max="7" width="56.57421875" style="6" customWidth="1"/>
    <col min="8" max="16384" width="9.140625" style="6" customWidth="1"/>
  </cols>
  <sheetData>
    <row r="1" spans="1:6" ht="18.75">
      <c r="A1" s="57" t="str">
        <f>rekapitulace!A1</f>
        <v>Dodávka ICT vybavení pro odborné učebny ZŠ Pacov, Za Branou</v>
      </c>
      <c r="B1" s="57"/>
      <c r="C1" s="57"/>
      <c r="D1" s="57"/>
      <c r="E1" s="57"/>
      <c r="F1" s="57"/>
    </row>
    <row r="2" spans="1:7" ht="33.75" customHeight="1" thickBot="1">
      <c r="A2" s="58" t="s">
        <v>79</v>
      </c>
      <c r="B2" s="58"/>
      <c r="C2" s="58"/>
      <c r="D2" s="58"/>
      <c r="E2" s="58"/>
      <c r="F2" s="58"/>
      <c r="G2" s="7"/>
    </row>
    <row r="3" spans="1:6" ht="29.25" thickBot="1">
      <c r="A3" s="36" t="s">
        <v>55</v>
      </c>
      <c r="B3" s="28" t="s">
        <v>0</v>
      </c>
      <c r="C3" s="1" t="s">
        <v>1</v>
      </c>
      <c r="D3" s="2" t="s">
        <v>2</v>
      </c>
      <c r="E3" s="2" t="s">
        <v>3</v>
      </c>
      <c r="F3" s="3" t="s">
        <v>4</v>
      </c>
    </row>
    <row r="4" spans="1:6" s="4" customFormat="1" ht="15.75">
      <c r="A4" s="30"/>
      <c r="B4" s="55"/>
      <c r="C4" s="55"/>
      <c r="D4" s="55"/>
      <c r="E4" s="55"/>
      <c r="F4" s="56"/>
    </row>
    <row r="5" spans="1:6" ht="21.75" customHeight="1">
      <c r="A5" s="31">
        <v>1</v>
      </c>
      <c r="B5" s="8" t="s">
        <v>5</v>
      </c>
      <c r="C5" s="15" t="s">
        <v>6</v>
      </c>
      <c r="D5" s="10">
        <v>1</v>
      </c>
      <c r="E5" s="11">
        <v>0</v>
      </c>
      <c r="F5" s="12">
        <f aca="true" t="shared" si="0" ref="F5:F31">D5*E5</f>
        <v>0</v>
      </c>
    </row>
    <row r="6" spans="1:6" ht="75">
      <c r="A6" s="31">
        <v>2</v>
      </c>
      <c r="B6" s="8" t="s">
        <v>7</v>
      </c>
      <c r="C6" s="15" t="s">
        <v>8</v>
      </c>
      <c r="D6" s="10">
        <v>1</v>
      </c>
      <c r="E6" s="11">
        <v>0</v>
      </c>
      <c r="F6" s="12">
        <f t="shared" si="0"/>
        <v>0</v>
      </c>
    </row>
    <row r="7" spans="1:6" ht="105">
      <c r="A7" s="31">
        <v>3</v>
      </c>
      <c r="B7" s="8" t="s">
        <v>9</v>
      </c>
      <c r="C7" s="15" t="s">
        <v>10</v>
      </c>
      <c r="D7" s="16">
        <v>23</v>
      </c>
      <c r="E7" s="11">
        <v>0</v>
      </c>
      <c r="F7" s="12">
        <f t="shared" si="0"/>
        <v>0</v>
      </c>
    </row>
    <row r="8" spans="1:6" ht="120">
      <c r="A8" s="31">
        <v>4</v>
      </c>
      <c r="B8" s="8" t="s">
        <v>11</v>
      </c>
      <c r="C8" s="15" t="s">
        <v>47</v>
      </c>
      <c r="D8" s="10">
        <v>23</v>
      </c>
      <c r="E8" s="11">
        <v>0</v>
      </c>
      <c r="F8" s="12">
        <f t="shared" si="0"/>
        <v>0</v>
      </c>
    </row>
    <row r="9" spans="1:6" ht="45">
      <c r="A9" s="31">
        <v>5</v>
      </c>
      <c r="B9" s="8" t="s">
        <v>12</v>
      </c>
      <c r="C9" s="15" t="s">
        <v>13</v>
      </c>
      <c r="D9" s="10">
        <v>4</v>
      </c>
      <c r="E9" s="11">
        <v>0</v>
      </c>
      <c r="F9" s="12">
        <f t="shared" si="0"/>
        <v>0</v>
      </c>
    </row>
    <row r="10" spans="1:6" ht="45">
      <c r="A10" s="31">
        <v>6</v>
      </c>
      <c r="B10" s="8" t="s">
        <v>14</v>
      </c>
      <c r="C10" s="15" t="s">
        <v>15</v>
      </c>
      <c r="D10" s="10">
        <v>1</v>
      </c>
      <c r="E10" s="11">
        <v>0</v>
      </c>
      <c r="F10" s="12">
        <f t="shared" si="0"/>
        <v>0</v>
      </c>
    </row>
    <row r="11" spans="1:6" ht="75">
      <c r="A11" s="31">
        <v>7</v>
      </c>
      <c r="B11" s="8" t="s">
        <v>16</v>
      </c>
      <c r="C11" s="15" t="s">
        <v>17</v>
      </c>
      <c r="D11" s="10">
        <v>1</v>
      </c>
      <c r="E11" s="11">
        <v>0</v>
      </c>
      <c r="F11" s="12">
        <f t="shared" si="0"/>
        <v>0</v>
      </c>
    </row>
    <row r="12" spans="1:6" ht="75">
      <c r="A12" s="31">
        <v>8</v>
      </c>
      <c r="B12" s="8" t="s">
        <v>18</v>
      </c>
      <c r="C12" s="15" t="s">
        <v>19</v>
      </c>
      <c r="D12" s="10">
        <v>23</v>
      </c>
      <c r="E12" s="11">
        <v>0</v>
      </c>
      <c r="F12" s="12">
        <f t="shared" si="0"/>
        <v>0</v>
      </c>
    </row>
    <row r="13" spans="1:6" ht="90">
      <c r="A13" s="31">
        <v>9</v>
      </c>
      <c r="B13" s="8" t="s">
        <v>20</v>
      </c>
      <c r="C13" s="15" t="s">
        <v>21</v>
      </c>
      <c r="D13" s="10">
        <v>24</v>
      </c>
      <c r="E13" s="11">
        <v>0</v>
      </c>
      <c r="F13" s="12">
        <f t="shared" si="0"/>
        <v>0</v>
      </c>
    </row>
    <row r="14" spans="1:7" ht="105">
      <c r="A14" s="31">
        <v>10</v>
      </c>
      <c r="B14" s="8" t="s">
        <v>22</v>
      </c>
      <c r="C14" s="15" t="s">
        <v>83</v>
      </c>
      <c r="D14" s="10">
        <v>1</v>
      </c>
      <c r="E14" s="11">
        <v>0</v>
      </c>
      <c r="F14" s="12">
        <f t="shared" si="0"/>
        <v>0</v>
      </c>
      <c r="G14" s="37"/>
    </row>
    <row r="15" spans="1:6" ht="30">
      <c r="A15" s="31">
        <v>11</v>
      </c>
      <c r="B15" s="8" t="s">
        <v>23</v>
      </c>
      <c r="C15" s="14" t="s">
        <v>24</v>
      </c>
      <c r="D15" s="10">
        <v>1</v>
      </c>
      <c r="E15" s="11">
        <v>0</v>
      </c>
      <c r="F15" s="12">
        <f t="shared" si="0"/>
        <v>0</v>
      </c>
    </row>
    <row r="16" spans="1:6" ht="30">
      <c r="A16" s="31">
        <v>12</v>
      </c>
      <c r="B16" s="8" t="s">
        <v>23</v>
      </c>
      <c r="C16" s="14" t="s">
        <v>25</v>
      </c>
      <c r="D16" s="10">
        <v>1</v>
      </c>
      <c r="E16" s="11">
        <v>0</v>
      </c>
      <c r="F16" s="12">
        <f t="shared" si="0"/>
        <v>0</v>
      </c>
    </row>
    <row r="17" spans="1:6" ht="45">
      <c r="A17" s="31">
        <v>13</v>
      </c>
      <c r="B17" s="8" t="s">
        <v>26</v>
      </c>
      <c r="C17" s="14" t="s">
        <v>27</v>
      </c>
      <c r="D17" s="10">
        <v>24</v>
      </c>
      <c r="E17" s="11">
        <v>0</v>
      </c>
      <c r="F17" s="12">
        <f t="shared" si="0"/>
        <v>0</v>
      </c>
    </row>
    <row r="18" spans="1:7" ht="120">
      <c r="A18" s="31">
        <v>14</v>
      </c>
      <c r="B18" s="8" t="s">
        <v>28</v>
      </c>
      <c r="C18" s="15" t="s">
        <v>82</v>
      </c>
      <c r="D18" s="10">
        <v>2</v>
      </c>
      <c r="E18" s="11">
        <v>0</v>
      </c>
      <c r="F18" s="12">
        <f t="shared" si="0"/>
        <v>0</v>
      </c>
      <c r="G18" s="37"/>
    </row>
    <row r="19" spans="1:7" ht="123.75" customHeight="1">
      <c r="A19" s="31">
        <v>15</v>
      </c>
      <c r="B19" s="8" t="s">
        <v>29</v>
      </c>
      <c r="C19" s="15" t="s">
        <v>56</v>
      </c>
      <c r="D19" s="10">
        <v>1</v>
      </c>
      <c r="E19" s="11">
        <v>0</v>
      </c>
      <c r="F19" s="12">
        <f t="shared" si="0"/>
        <v>0</v>
      </c>
      <c r="G19" s="37"/>
    </row>
    <row r="20" spans="1:7" ht="255.75" customHeight="1">
      <c r="A20" s="31">
        <v>16</v>
      </c>
      <c r="B20" s="8" t="s">
        <v>30</v>
      </c>
      <c r="C20" s="15" t="s">
        <v>57</v>
      </c>
      <c r="D20" s="10">
        <v>23</v>
      </c>
      <c r="E20" s="11">
        <v>0</v>
      </c>
      <c r="F20" s="12">
        <f t="shared" si="0"/>
        <v>0</v>
      </c>
      <c r="G20" s="37"/>
    </row>
    <row r="21" spans="1:7" ht="115.5" customHeight="1">
      <c r="A21" s="31">
        <v>17</v>
      </c>
      <c r="B21" s="8" t="s">
        <v>28</v>
      </c>
      <c r="C21" s="15" t="s">
        <v>82</v>
      </c>
      <c r="D21" s="10">
        <v>23</v>
      </c>
      <c r="E21" s="11">
        <v>0</v>
      </c>
      <c r="F21" s="12">
        <f t="shared" si="0"/>
        <v>0</v>
      </c>
      <c r="G21" s="37"/>
    </row>
    <row r="22" spans="1:7" ht="120">
      <c r="A22" s="31">
        <v>18</v>
      </c>
      <c r="B22" s="8" t="s">
        <v>31</v>
      </c>
      <c r="C22" s="15" t="s">
        <v>58</v>
      </c>
      <c r="D22" s="10">
        <v>23</v>
      </c>
      <c r="E22" s="11">
        <v>0</v>
      </c>
      <c r="F22" s="12">
        <f t="shared" si="0"/>
        <v>0</v>
      </c>
      <c r="G22" s="17"/>
    </row>
    <row r="23" spans="1:7" ht="105">
      <c r="A23" s="31">
        <v>19</v>
      </c>
      <c r="B23" s="8" t="s">
        <v>32</v>
      </c>
      <c r="C23" s="15" t="s">
        <v>59</v>
      </c>
      <c r="D23" s="10">
        <v>1</v>
      </c>
      <c r="E23" s="11">
        <v>0</v>
      </c>
      <c r="F23" s="12">
        <f t="shared" si="0"/>
        <v>0</v>
      </c>
      <c r="G23" s="17"/>
    </row>
    <row r="24" spans="1:6" ht="60">
      <c r="A24" s="31">
        <v>20</v>
      </c>
      <c r="B24" s="8" t="s">
        <v>33</v>
      </c>
      <c r="C24" s="15" t="s">
        <v>34</v>
      </c>
      <c r="D24" s="10">
        <v>1</v>
      </c>
      <c r="E24" s="11">
        <v>0</v>
      </c>
      <c r="F24" s="12">
        <f t="shared" si="0"/>
        <v>0</v>
      </c>
    </row>
    <row r="25" spans="1:6" ht="35.25" customHeight="1">
      <c r="A25" s="31">
        <v>21</v>
      </c>
      <c r="B25" s="8" t="s">
        <v>35</v>
      </c>
      <c r="C25" s="15" t="s">
        <v>36</v>
      </c>
      <c r="D25" s="10">
        <v>2</v>
      </c>
      <c r="E25" s="11">
        <v>0</v>
      </c>
      <c r="F25" s="12">
        <f t="shared" si="0"/>
        <v>0</v>
      </c>
    </row>
    <row r="26" spans="1:7" ht="82.5" customHeight="1">
      <c r="A26" s="31">
        <v>22</v>
      </c>
      <c r="B26" s="8" t="s">
        <v>37</v>
      </c>
      <c r="C26" s="15" t="s">
        <v>60</v>
      </c>
      <c r="D26" s="10">
        <v>2</v>
      </c>
      <c r="E26" s="11">
        <v>0</v>
      </c>
      <c r="F26" s="12">
        <f t="shared" si="0"/>
        <v>0</v>
      </c>
      <c r="G26" s="17"/>
    </row>
    <row r="27" spans="1:7" ht="345">
      <c r="A27" s="31">
        <v>23</v>
      </c>
      <c r="B27" s="18" t="s">
        <v>38</v>
      </c>
      <c r="C27" s="25" t="s">
        <v>61</v>
      </c>
      <c r="D27" s="19">
        <v>1</v>
      </c>
      <c r="E27" s="11">
        <v>0</v>
      </c>
      <c r="F27" s="12">
        <f t="shared" si="0"/>
        <v>0</v>
      </c>
      <c r="G27" s="37"/>
    </row>
    <row r="28" spans="1:6" ht="58.5" customHeight="1">
      <c r="A28" s="31">
        <v>24</v>
      </c>
      <c r="B28" s="18" t="s">
        <v>39</v>
      </c>
      <c r="C28" s="26" t="s">
        <v>40</v>
      </c>
      <c r="D28" s="19">
        <v>1</v>
      </c>
      <c r="E28" s="11">
        <v>0</v>
      </c>
      <c r="F28" s="12">
        <f t="shared" si="0"/>
        <v>0</v>
      </c>
    </row>
    <row r="29" spans="1:6" ht="41.25" customHeight="1">
      <c r="A29" s="31">
        <v>25</v>
      </c>
      <c r="B29" s="18" t="s">
        <v>37</v>
      </c>
      <c r="C29" s="27" t="s">
        <v>41</v>
      </c>
      <c r="D29" s="19">
        <v>1</v>
      </c>
      <c r="E29" s="11">
        <v>0</v>
      </c>
      <c r="F29" s="12">
        <f t="shared" si="0"/>
        <v>0</v>
      </c>
    </row>
    <row r="30" spans="1:6" ht="36.75" customHeight="1">
      <c r="A30" s="31">
        <v>26</v>
      </c>
      <c r="B30" s="18" t="s">
        <v>42</v>
      </c>
      <c r="C30" s="27" t="s">
        <v>49</v>
      </c>
      <c r="D30" s="19">
        <v>1</v>
      </c>
      <c r="E30" s="11">
        <v>0</v>
      </c>
      <c r="F30" s="12">
        <f t="shared" si="0"/>
        <v>0</v>
      </c>
    </row>
    <row r="31" spans="1:6" ht="111.75" customHeight="1" thickBot="1">
      <c r="A31" s="31">
        <v>27</v>
      </c>
      <c r="B31" s="53" t="s">
        <v>43</v>
      </c>
      <c r="C31" s="62" t="s">
        <v>84</v>
      </c>
      <c r="D31" s="20">
        <v>1</v>
      </c>
      <c r="E31" s="11">
        <v>0</v>
      </c>
      <c r="F31" s="12">
        <f t="shared" si="0"/>
        <v>0</v>
      </c>
    </row>
    <row r="32" spans="1:6" ht="17.1" customHeight="1">
      <c r="A32" s="29"/>
      <c r="B32" s="5"/>
      <c r="C32" s="5"/>
      <c r="D32" s="5"/>
      <c r="E32" s="21" t="s">
        <v>44</v>
      </c>
      <c r="F32" s="33">
        <f>SUM(F5:F31)</f>
        <v>0</v>
      </c>
    </row>
    <row r="33" spans="1:6" ht="17.1" customHeight="1">
      <c r="A33" s="29"/>
      <c r="B33" s="5"/>
      <c r="C33" s="5"/>
      <c r="D33" s="5"/>
      <c r="E33" s="22" t="s">
        <v>45</v>
      </c>
      <c r="F33" s="34">
        <f>F32*0.21</f>
        <v>0</v>
      </c>
    </row>
    <row r="34" spans="1:6" ht="15.75" thickBot="1">
      <c r="A34" s="29"/>
      <c r="B34" s="5"/>
      <c r="C34" s="5"/>
      <c r="D34" s="5"/>
      <c r="E34" s="23" t="s">
        <v>46</v>
      </c>
      <c r="F34" s="35">
        <f>SUM(F32:F33)</f>
        <v>0</v>
      </c>
    </row>
    <row r="35" spans="1:6" ht="60">
      <c r="A35" s="29"/>
      <c r="B35" s="5"/>
      <c r="C35" s="24" t="s">
        <v>48</v>
      </c>
      <c r="D35" s="5"/>
      <c r="E35" s="5"/>
      <c r="F35" s="5"/>
    </row>
    <row r="36" spans="1:6" ht="15">
      <c r="A36" s="29"/>
      <c r="B36" s="5"/>
      <c r="C36" s="5"/>
      <c r="D36" s="5"/>
      <c r="E36" s="5"/>
      <c r="F36" s="5"/>
    </row>
    <row r="37" spans="1:6" ht="15">
      <c r="A37" s="29"/>
      <c r="B37" s="5"/>
      <c r="C37" s="5"/>
      <c r="D37" s="5"/>
      <c r="E37" s="5"/>
      <c r="F37" s="5"/>
    </row>
  </sheetData>
  <mergeCells count="3">
    <mergeCell ref="B4:F4"/>
    <mergeCell ref="A1:F1"/>
    <mergeCell ref="A2:F2"/>
  </mergeCells>
  <printOptions/>
  <pageMargins left="0.7" right="0.7" top="0.75" bottom="0.75" header="0.3" footer="0.3"/>
  <pageSetup fitToHeight="0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F6DF1-0EA6-4871-8D06-0A7192DC2BF5}">
  <sheetPr>
    <pageSetUpPr fitToPage="1"/>
  </sheetPr>
  <dimension ref="A1:G18"/>
  <sheetViews>
    <sheetView zoomScale="90" zoomScaleNormal="90" workbookViewId="0" topLeftCell="A1">
      <selection activeCell="C7" sqref="C7"/>
    </sheetView>
  </sheetViews>
  <sheetFormatPr defaultColWidth="9.140625" defaultRowHeight="15"/>
  <cols>
    <col min="1" max="1" width="9.140625" style="32" customWidth="1"/>
    <col min="2" max="2" width="21.8515625" style="6" customWidth="1"/>
    <col min="3" max="3" width="109.8515625" style="6" customWidth="1"/>
    <col min="4" max="4" width="25.28125" style="6" customWidth="1"/>
    <col min="5" max="5" width="23.140625" style="6" customWidth="1"/>
    <col min="6" max="6" width="18.7109375" style="6" customWidth="1"/>
    <col min="7" max="7" width="56.57421875" style="6" customWidth="1"/>
    <col min="8" max="16384" width="9.140625" style="6" customWidth="1"/>
  </cols>
  <sheetData>
    <row r="1" spans="1:6" ht="18.75">
      <c r="A1" s="57" t="str">
        <f>rekapitulace!A1</f>
        <v>Dodávka ICT vybavení pro odborné učebny ZŠ Pacov, Za Branou</v>
      </c>
      <c r="B1" s="57"/>
      <c r="C1" s="57"/>
      <c r="D1" s="57"/>
      <c r="E1" s="57"/>
      <c r="F1" s="57"/>
    </row>
    <row r="2" spans="1:7" ht="33.75" customHeight="1" thickBot="1">
      <c r="A2" s="59" t="s">
        <v>80</v>
      </c>
      <c r="B2" s="60"/>
      <c r="C2" s="60"/>
      <c r="D2" s="60"/>
      <c r="E2" s="60"/>
      <c r="F2" s="60"/>
      <c r="G2" s="7"/>
    </row>
    <row r="3" spans="1:6" ht="29.25" thickBot="1">
      <c r="A3" s="36" t="s">
        <v>55</v>
      </c>
      <c r="B3" s="28" t="s">
        <v>0</v>
      </c>
      <c r="C3" s="1" t="s">
        <v>1</v>
      </c>
      <c r="D3" s="2" t="s">
        <v>2</v>
      </c>
      <c r="E3" s="2" t="s">
        <v>3</v>
      </c>
      <c r="F3" s="3" t="s">
        <v>4</v>
      </c>
    </row>
    <row r="4" spans="1:6" s="4" customFormat="1" ht="15.75">
      <c r="A4" s="30"/>
      <c r="B4" s="55"/>
      <c r="C4" s="55"/>
      <c r="D4" s="55"/>
      <c r="E4" s="55"/>
      <c r="F4" s="56"/>
    </row>
    <row r="5" spans="1:6" ht="360">
      <c r="A5" s="31">
        <v>1</v>
      </c>
      <c r="B5" s="39" t="s">
        <v>50</v>
      </c>
      <c r="C5" s="9" t="s">
        <v>65</v>
      </c>
      <c r="D5" s="10">
        <v>31</v>
      </c>
      <c r="E5" s="11">
        <v>0</v>
      </c>
      <c r="F5" s="12">
        <f>D5*E5</f>
        <v>0</v>
      </c>
    </row>
    <row r="6" spans="1:6" ht="273.75" customHeight="1">
      <c r="A6" s="31">
        <v>2</v>
      </c>
      <c r="B6" s="8" t="s">
        <v>62</v>
      </c>
      <c r="C6" s="54" t="s">
        <v>66</v>
      </c>
      <c r="D6" s="10">
        <v>23</v>
      </c>
      <c r="E6" s="11">
        <v>0</v>
      </c>
      <c r="F6" s="12">
        <f aca="true" t="shared" si="0" ref="F6:F12">D6*E6</f>
        <v>0</v>
      </c>
    </row>
    <row r="7" spans="1:6" ht="45" customHeight="1">
      <c r="A7" s="31">
        <v>3</v>
      </c>
      <c r="B7" s="8" t="s">
        <v>63</v>
      </c>
      <c r="C7" s="13" t="s">
        <v>67</v>
      </c>
      <c r="D7" s="10">
        <v>54</v>
      </c>
      <c r="E7" s="11">
        <v>0</v>
      </c>
      <c r="F7" s="12">
        <f t="shared" si="0"/>
        <v>0</v>
      </c>
    </row>
    <row r="8" spans="1:6" ht="33" customHeight="1">
      <c r="A8" s="31">
        <v>4</v>
      </c>
      <c r="B8" s="8" t="s">
        <v>64</v>
      </c>
      <c r="C8" s="41" t="s">
        <v>68</v>
      </c>
      <c r="D8" s="10">
        <v>1</v>
      </c>
      <c r="E8" s="11">
        <v>0</v>
      </c>
      <c r="F8" s="12">
        <f t="shared" si="0"/>
        <v>0</v>
      </c>
    </row>
    <row r="9" spans="1:6" ht="157.5" customHeight="1">
      <c r="A9" s="31">
        <v>5</v>
      </c>
      <c r="B9" s="40" t="s">
        <v>51</v>
      </c>
      <c r="C9" s="41" t="s">
        <v>69</v>
      </c>
      <c r="D9" s="10">
        <v>5</v>
      </c>
      <c r="E9" s="11">
        <v>0</v>
      </c>
      <c r="F9" s="12">
        <f t="shared" si="0"/>
        <v>0</v>
      </c>
    </row>
    <row r="10" spans="1:6" ht="178.5" customHeight="1">
      <c r="A10" s="31">
        <v>6</v>
      </c>
      <c r="B10" s="40" t="s">
        <v>51</v>
      </c>
      <c r="C10" s="41" t="s">
        <v>52</v>
      </c>
      <c r="D10" s="10">
        <v>2</v>
      </c>
      <c r="E10" s="11">
        <v>0</v>
      </c>
      <c r="F10" s="12">
        <f t="shared" si="0"/>
        <v>0</v>
      </c>
    </row>
    <row r="11" spans="1:6" ht="84" customHeight="1">
      <c r="A11" s="31">
        <v>7</v>
      </c>
      <c r="B11" s="40" t="s">
        <v>53</v>
      </c>
      <c r="C11" s="15" t="s">
        <v>70</v>
      </c>
      <c r="D11" s="10">
        <v>1</v>
      </c>
      <c r="E11" s="11">
        <v>0</v>
      </c>
      <c r="F11" s="12">
        <f t="shared" si="0"/>
        <v>0</v>
      </c>
    </row>
    <row r="12" spans="1:6" ht="48" customHeight="1">
      <c r="A12" s="31">
        <v>8</v>
      </c>
      <c r="B12" s="40" t="s">
        <v>54</v>
      </c>
      <c r="C12" s="15" t="s">
        <v>71</v>
      </c>
      <c r="D12" s="10">
        <v>4</v>
      </c>
      <c r="E12" s="11">
        <v>0</v>
      </c>
      <c r="F12" s="12">
        <f t="shared" si="0"/>
        <v>0</v>
      </c>
    </row>
    <row r="13" spans="1:6" ht="17.1" customHeight="1">
      <c r="A13" s="29"/>
      <c r="B13" s="5"/>
      <c r="C13" s="5"/>
      <c r="D13" s="5"/>
      <c r="E13" s="21" t="s">
        <v>44</v>
      </c>
      <c r="F13" s="33">
        <f>SUM(F5:F12)</f>
        <v>0</v>
      </c>
    </row>
    <row r="14" spans="1:6" ht="17.1" customHeight="1">
      <c r="A14" s="29"/>
      <c r="B14" s="5"/>
      <c r="C14" s="5"/>
      <c r="D14" s="5"/>
      <c r="E14" s="22" t="s">
        <v>45</v>
      </c>
      <c r="F14" s="34">
        <f>F13*0.21</f>
        <v>0</v>
      </c>
    </row>
    <row r="15" spans="1:6" ht="15.75" thickBot="1">
      <c r="A15" s="29"/>
      <c r="B15" s="5"/>
      <c r="C15" s="5"/>
      <c r="D15" s="5"/>
      <c r="E15" s="23" t="s">
        <v>46</v>
      </c>
      <c r="F15" s="35">
        <f>SUM(F13:F14)</f>
        <v>0</v>
      </c>
    </row>
    <row r="16" spans="1:6" ht="60">
      <c r="A16" s="29"/>
      <c r="B16" s="5"/>
      <c r="C16" s="24" t="s">
        <v>48</v>
      </c>
      <c r="D16" s="5"/>
      <c r="E16" s="5"/>
      <c r="F16" s="5"/>
    </row>
    <row r="17" spans="1:6" ht="15">
      <c r="A17" s="29"/>
      <c r="B17" s="5"/>
      <c r="C17" s="5"/>
      <c r="D17" s="5"/>
      <c r="E17" s="5"/>
      <c r="F17" s="5"/>
    </row>
    <row r="18" spans="1:6" ht="15">
      <c r="A18" s="29"/>
      <c r="B18" s="5"/>
      <c r="C18" s="5"/>
      <c r="D18" s="5"/>
      <c r="E18" s="5"/>
      <c r="F18" s="5"/>
    </row>
  </sheetData>
  <mergeCells count="3">
    <mergeCell ref="B4:F4"/>
    <mergeCell ref="A1:F1"/>
    <mergeCell ref="A2:F2"/>
  </mergeCells>
  <printOptions/>
  <pageMargins left="0.7" right="0.7" top="0.787401575" bottom="0.787401575" header="0.3" footer="0.3"/>
  <pageSetup fitToHeight="0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F274A-739E-4197-B90F-96E212151455}">
  <dimension ref="A1:D7"/>
  <sheetViews>
    <sheetView workbookViewId="0" topLeftCell="A1">
      <selection activeCell="A7" sqref="A7"/>
    </sheetView>
  </sheetViews>
  <sheetFormatPr defaultColWidth="9.140625" defaultRowHeight="15"/>
  <cols>
    <col min="1" max="1" width="27.140625" style="0" customWidth="1"/>
    <col min="2" max="2" width="28.8515625" style="0" customWidth="1"/>
    <col min="3" max="3" width="19.00390625" style="0" customWidth="1"/>
    <col min="4" max="4" width="27.7109375" style="0" customWidth="1"/>
  </cols>
  <sheetData>
    <row r="1" spans="1:4" ht="18.75">
      <c r="A1" s="61" t="s">
        <v>77</v>
      </c>
      <c r="B1" s="61"/>
      <c r="C1" s="61"/>
      <c r="D1" s="61"/>
    </row>
    <row r="2" spans="1:4" ht="20.25">
      <c r="A2" s="42"/>
      <c r="B2" s="42"/>
      <c r="C2" s="42"/>
      <c r="D2" s="42"/>
    </row>
    <row r="3" ht="15">
      <c r="A3" s="43" t="s">
        <v>72</v>
      </c>
    </row>
    <row r="4" spans="1:4" ht="15.75">
      <c r="A4" s="44"/>
      <c r="B4" s="45" t="s">
        <v>73</v>
      </c>
      <c r="C4" s="45" t="s">
        <v>74</v>
      </c>
      <c r="D4" s="38" t="s">
        <v>75</v>
      </c>
    </row>
    <row r="5" spans="1:4" ht="15.75">
      <c r="A5" s="46" t="s">
        <v>78</v>
      </c>
      <c r="B5" s="47">
        <f>'jazyková učebna'!F32</f>
        <v>0</v>
      </c>
      <c r="C5" s="47">
        <f>B5*0.21</f>
        <v>0</v>
      </c>
      <c r="D5" s="47">
        <f>B5+C5</f>
        <v>0</v>
      </c>
    </row>
    <row r="6" spans="1:4" ht="16.5" thickBot="1">
      <c r="A6" s="48" t="s">
        <v>81</v>
      </c>
      <c r="B6" s="49">
        <f>'odborné učebny'!F13</f>
        <v>0</v>
      </c>
      <c r="C6" s="49">
        <f>B6*0.21</f>
        <v>0</v>
      </c>
      <c r="D6" s="49">
        <f aca="true" t="shared" si="0" ref="D6">B6+C6</f>
        <v>0</v>
      </c>
    </row>
    <row r="7" spans="1:4" ht="16.5" thickBot="1">
      <c r="A7" s="50" t="s">
        <v>76</v>
      </c>
      <c r="B7" s="51">
        <f>SUM(B5:B6)</f>
        <v>0</v>
      </c>
      <c r="C7" s="51">
        <f>SUM(C5:C6)</f>
        <v>0</v>
      </c>
      <c r="D7" s="52">
        <f>SUM(D5:D6)</f>
        <v>0</v>
      </c>
    </row>
  </sheetData>
  <mergeCells count="1">
    <mergeCell ref="A1:D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2021-09-08T13:02:52Z</dcterms:created>
  <dcterms:modified xsi:type="dcterms:W3CDTF">2021-09-08T13:17:56Z</dcterms:modified>
  <cp:category/>
  <cp:version/>
  <cp:contentType/>
  <cp:contentStatus/>
</cp:coreProperties>
</file>