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40" activeTab="0"/>
  </bookViews>
  <sheets>
    <sheet name="chemie + přírodopis do VŘ" sheetId="1" r:id="rId1"/>
  </sheets>
  <definedNames>
    <definedName name="_xlnm.Print_Area" localSheetId="0">'chemie + přírodopis do VŘ'!$A$1:$F$21</definedName>
  </definedNames>
  <calcPr fullCalcOnLoad="1"/>
</workbook>
</file>

<file path=xl/sharedStrings.xml><?xml version="1.0" encoding="utf-8"?>
<sst xmlns="http://schemas.openxmlformats.org/spreadsheetml/2006/main" count="42" uniqueCount="42">
  <si>
    <t>Model atomu</t>
  </si>
  <si>
    <t>Vulkanický model</t>
  </si>
  <si>
    <t>Didaktická lebka</t>
  </si>
  <si>
    <t>Model struktury dvojité šroubovice DNA</t>
  </si>
  <si>
    <t>Kufr s 27 různými vloženými exempláři</t>
  </si>
  <si>
    <t>Deska na pitvání</t>
  </si>
  <si>
    <t>Sada Základy elektrochemie</t>
  </si>
  <si>
    <t xml:space="preserve">Organická a anorganická chemie - sada </t>
  </si>
  <si>
    <t>Chemická sada - složeno ze 4 sad:
Fyzikální a chemické jevy
Obecná podstata chemie
Elektrochemie
Organická chemie</t>
  </si>
  <si>
    <t>Osteoporóza stehenní kosti</t>
  </si>
  <si>
    <t>Sbírka světového hmyzu - (5 krabic)</t>
  </si>
  <si>
    <t>Síťka na chytání hmyzu</t>
  </si>
  <si>
    <t>Stádia vyhřeznutí ploténky a degenerace obratlů</t>
  </si>
  <si>
    <t>Život včely medonosné – Apis cerana</t>
  </si>
  <si>
    <t>Model názorně zobrazuje rozdíl mezi normální stehenní kostí a kostí s osteoporózou. 
Na kosti s osteoporózou můžete sledovat značně poškozenou strukturu a zlomeninu kosti. 
Horní poloviny obou stehenních kostí jsou v životní velikosti. 
Model není možné ze stojanu vyjmout.</t>
  </si>
  <si>
    <t>Skládá se z kovového tácu potaženého omyvatelnou vrstvou.
Velikost: 28 × 20 cm</t>
  </si>
  <si>
    <t>Sada obsahuje všechny díly a chemikálie pro provedení základních pokusů elektrochemie. 
Včetně návodu k provádění pokusů v úložném boxu s tvarovanou vložkou.
Jako indikátor napětí slouží digitální multimetr.
Rozměry:
D 312 x Š 427 x V 75 mm
Rozsah dodávky:
Digitální multimetr, skleněné korýtko s můstky, lžíce na chemikálie, kádinka, kyselina citronová, chlorid sodný, síran měďnatý, lakmusový papírek, uhlíkové elektrody, zinková, měděná a železná elektroda, LED dioda, testovací kabel, snímací svorky a plochá baterie, úložná schránka s víkem.</t>
  </si>
  <si>
    <t>Kompaktní elektronické váhy 500/0,1 g</t>
  </si>
  <si>
    <t>Základní model. 
LCD displej (výška 15 mm), tára (funkce odvažování), provoz na 2 baterie 1,5 V AA. 
Doba provozu se sadou baterií: cca 400 hodin. 
Možnost síťového provozu se síťovým adaptérem (není součástí dodávky).
Technické údaje:
Rozsah vážení: 500 g, rozlišení 0,1 g.
Rozměry:
170 mm x 240 mm x 39 mm, deska: průměr 150 mm
Hmotnost:
0,6 kg</t>
  </si>
  <si>
    <t>č. pol.</t>
  </si>
  <si>
    <t>Název</t>
  </si>
  <si>
    <t>Požadované technické parametry</t>
  </si>
  <si>
    <t>Počet ks</t>
  </si>
  <si>
    <t>Kč / jednotka bez DPH</t>
  </si>
  <si>
    <t>Kč / celkem bez DPH</t>
  </si>
  <si>
    <t>Dodávka pomůcek pro odborné předměty chemie a přírodopis ZŠ Pacov, Za Branou</t>
  </si>
  <si>
    <t>Cena celkem (bez DPH)</t>
  </si>
  <si>
    <t>DPH 21 %</t>
  </si>
  <si>
    <t>Cena celkem (S DPH)</t>
  </si>
  <si>
    <t>Ilustrativní v akrylátu zalité exempláře umožňují nahlédnout do světa včely medonosné. 
Součástí jsou vysoce kvalitní vzorky:
Vajíčko
Larva
Kukla
Dospělec (dělnice)
Dospělec (trubec)
Dospělec (matka)
Základ úlu
Plást
Plodový plást
Včelí pyl
Med
Vosk
Rozměry: 165 × 80 × 25 mm
Hmotnost: 150 g</t>
  </si>
  <si>
    <t xml:space="preserve"> model umožňuje vytvářet různé atomy pomocí barevných kuliček, které znázorňují protony, neutrony a elektrony. Otvory na desce jsou uspořádány podle různých energetických úrovní orbitalu. Tímto způsobem je možné porozumět chemickým spojením, izotopům, atomovým spektrům a dalším otázkám, které se týkají atomu. Dodání  s příručkou. 
Velikost: min. 460 × 460 mm</t>
  </si>
  <si>
    <t>Modely atomů a molekul
Různé složky této sady umožňují utvořit široký rozsah molekul anorganických a organických sloučenin a krystalových struktur.
Složky obsažené v dřevěné krabičce jsou následující: 
Atomy:
uhlík (min. 45 ks, 4 propojení, úhel 109°, velikost 30 mm),
uhlík (min. 45 ks, 5 propojení, úhly 90°, 120°, velikost 30 mm),
vodík (min. 40 ks, 1 propojení, velikost 23 mm),
sodík (min. 13 ks, 6 propojení, úhel 90°, velikost 23mm),
chlór (min. 12 ks, 6 propojení, úhel 90°, velikost 30 mm),
kyslík (min. 4 ks, 2 propojení, úhel 105°, velikost 30 mm),
dusík (min. 2 ks, 4 propojení, úhel 109°, velikost 30 mm),
chlór (min. 2 ks, 1 propojení, velikost 30 mm),
síra (min. 1 ks, 2 propojení, úhel 90°, velikost 30 mm)
 + propojení:
rovná (min. 100 ks, délka 40 mm),
rovná (min. 75 ks, délka 50 mm),
rovná (min. 40 ks, délka 25 mm),
rovná (min. 10 ks, délka 120 mm),
zahnutá (min. 10 ks, délka 80 mm)
Všechny kompomenty barevné provedení - odlišeny druhy prvků a velikosti propojení</t>
  </si>
  <si>
    <r>
      <t xml:space="preserve">Výuková sada
 rychlé sestavení různých součástí a snadné použití + obsah je jednoznačně vysvětlen.
</t>
    </r>
    <r>
      <rPr>
        <b/>
        <sz val="11"/>
        <color indexed="8"/>
        <rFont val="Calibri"/>
        <family val="2"/>
      </rPr>
      <t>Dodat s českou verzí brožurky</t>
    </r>
    <r>
      <rPr>
        <sz val="11"/>
        <color indexed="8"/>
        <rFont val="Calibri"/>
        <family val="2"/>
      </rPr>
      <t>, ve které je detailně vysvětlen každý praktický pokus. Na konci každého pokusu jsou otázky týkající se pozorovaného jevu.
Fyzikální a chemické jevy: 11 pokusů (témata: Porovnání mezi dvěma typy jevů, Sublimace, Filtrace, Destilace, Krystalizace, Směsi a sloučeniny, Příklady chemických pokusů, Zkoušky plamenem;
Obecná podstata chemie: 10 pokusů (témata: Lavoisierův zákon, Proustův zákon, Zkoušky plamenem, Kyselé nebo zásadité sloučeniny, Srážecí reakce, Tvorba plynných sloučenin, Oxidačně redukční reakce);
Elektrochemie: 9 pokusů (témata: Elektrolytická vodivost, Srovnávání elektropozitivity, Daniellova baterie, Elektrolýza roztoku, Elektrolýza vody, Galvanické pokovování);
Organická chemie: 8 pokusů (témata: Uhlík a vodík v organických látkách, Hledání dusíku v organických sloučeninách, Příprava anhydridu kyseliny octové, Příprava octanu etylnatého, Aminokyseliny v proteinových látkách, Fehlingova zkouška na různých uhlovodanech, Identifikace polysacharidu, Příprava bakelitu (polykondenzace)</t>
    </r>
  </si>
  <si>
    <t>Geologický model vulkánu, 
Rozměr min. 40 x 40 x 20 cm</t>
  </si>
  <si>
    <t>Skutečná kopie reálné lidské lebky s řezem lebeční klenbou a odnímatelnou spodní čelistí. Pro snazší porozumění jsou jednotlivé kosti barevně odlišeny. 
model pro výuku struktury lebečních kostí. 
Všechny kosti jsou očíslovány a uvedeny v seznamu (česky).
Hmotnost:  700 g</t>
  </si>
  <si>
    <t>Model představuje degenerativní změny obratlů a meziobratlových plotének na bederní páteři v různých stupních. Je vyroben podle skutečné lidské bederní páteře včetně přesného zobrazení kostních struktur. Následující stádia jsou představena odshora dolů:
Zdravá meziobratlová ploténka
Bederní obratel (L1) bez degenerativních změn
Bederní obratel (L2) s počátečními degenerativními změnami
Meziobratlová ploténka s centrálním výhřezem
Bederní obratel (L3) s pokročilými degenerativními změnami
Meziobratlová ploténka s intraforaminálním výhřezem napravo
Bederní obratel (L4) se značnými degenerativními změnami a kostním stlačením na levém meziobratlovém otvoru
Extrémně zúžená meziobratlová ploténka
Bederní obratel (L5) se značnými degenerativními změnami a kostním stlačením na levém meziobratlovém otvoru s tlakem na míšní nervový kořen L5 vlevo.  
Model lze rozložit na jednotlivé obratle a ploténky.
Rozměry: min 20 cm
Hmotnost: 500 g</t>
  </si>
  <si>
    <t>Kostra  na 5 kolečkovém stojanu,pohyblivá</t>
  </si>
  <si>
    <t>umožňuje demonstrovat pohyby kostry. Dále pohyby krčních obratlů a přirozené pohyby člověka díky pružné páteři. 
Je to kombinace pružné páteře, svalových úponů a začátků, očíslovaných kostí, pružných kloubních spojů a zadoboční vyhřeznuté meziobratlové ploténky mezi 3. a 4. mezibederním obratlem.
Celkem nabízí 600 medicínských / anatomických struktur.
Popis:
vyrobeno z trvanlivého, nerozbitného plastu
životní velikost
snímatelná lebka složená  ze tří částí
jednotlivé nasazovací zuby
rychle a snadno snímatelné končetiny
přiložený stojan a ochranný obal proti prachu
přes 600 ručně očíslovaných a označených detailů
ručně malované svalové úpony a začátky
pružné kloubní spoje
pružná páteř
znázornění míšních nervů a obratlové tepny
vyhřeznutá ploténka mezi 3. a 4. obratlem
výška: 170 cm
hmotnost: 7,8 kg</t>
  </si>
  <si>
    <t>Ze sestaveného modelu lze porozumět základní struktuře DNA.
Sestavováním modelu se studenti naučí biologické pojmy.
Snadno se sestavuje i rozkládá.
Model obsahuje šest barev.
Model lze roztočit.
Deoxyribóza a čtyři báze (A: Adenin, G: Guanin, C: Cytosin, T: Thymin) jsou použity správně.
Popis barev a označení sacharidu, kyseliny fosforečné a čtyř bází je dobře definováno a rozlišeno.
Velikosti purinové báze (Adenin, Guanin) a pyrimidinové báze (Cytosin, Thymin) se od sebe liší.
Spojené páry bází (Adenin – Thymin, Guanin – Cytosin) jsou dobře určené.
V jedné otáčce DNA je 10 párů bází.
Rozměry: min. 12 × 35 cm</t>
  </si>
  <si>
    <t>Vysoce kvalitní sada představuje výbornou náhradu za živé exempláře. 
Přirozené vzezření, třpytivé barvy a 3D vzhled dělají z práce s těmito výjimečnými a nenákladnými exempláři fascinující zážitek pro studenty. 
Každý jedinec je s velkou péčí připraven před uzavřením do vysoce kvalitního transparentního akrylátového kvádru. 
Rozměry: min. 40 × 30 × 8 cm
Hmotnost: 5 kg
Exempláře: 
Vruboun (Anomala Cuprea Hope); Slunéčko (Synonycha grandis (Thunberg); Krtonožka (Grallotalpa orientalis Burmeister); Kudlanka (Hierodula petellifera (Serville); Vosík (Polistes olivaceus (De Geer); Včela medonosná (Apis cerana); Mravenec (Pheidologeton latinodus Zhou et Zeng); Chrobák (Catharsius molossus (Linnaeus); Nosorožík kapucínek (Xylotrupes Gideon (Linnaeus); Monarcha stěhovavý (Danaus genutia (Cramer); Tesařík (Anoplophora chinensis (Forster); Cikáda (Cryptotympana atrata (Fabricius); Kněžovka (Eusthennes cupreus (Westwood); Křižák pruhovaný (Agriope bruennichi); Vážka (Brochythemis coutaminata); Cvrček (Teleogryllus emma (Ohmachi et Matsumura); Šváb (Periplaneta australasiae (Fabricius); Škorpion (Urodaus novaehollandiae); Stonožka (Scolopendra); Strašilka (Diapheromera femorata); Květilka cibulová (Delia antiqua Meigen); Kreveta čínská (Penaeus chinensis (Osbeck); Bourec morušový (Bombyx mandarina moore); Krab (Nectocarcinus intigrifrons; Hvězdice (Asterias amurensis Lutken); Kobylka (Catantops splendens); Roháč (Odontolabis cuvera fallaciosa)</t>
  </si>
  <si>
    <t>Vhodná pro chytání malých rybek a hmyzu.
Délka: min.  30 cm</t>
  </si>
  <si>
    <t xml:space="preserve">Sbírka hmyzu rozdělená dle zoogegrafických oblastí.
1) KRABICE Palearktická oblast
2) KRABICE Nearktická oblast
3) KRABICE Etiopská oblast
4) KRABICE Indoaustralská oblast
5) KRABICE Neotropická oblast
Obsahuje atraktivní zástupce motýlů, brouků, pavouků, stonožek, štírů atd. V každé krabici je cca 14 exponátů, neobsahuje chráněné druhy. 5 krabic rozměrů cca 30×40 cm.
</t>
  </si>
</sst>
</file>

<file path=xl/styles.xml><?xml version="1.0" encoding="utf-8"?>
<styleSheet xmlns="http://schemas.openxmlformats.org/spreadsheetml/2006/main">
  <numFmts count="2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 &quot;Kč&quot;"/>
    <numFmt numFmtId="175" formatCode="#,##0.00\ &quot;Kč&quot;"/>
    <numFmt numFmtId="176" formatCode="&quot;Yes&quot;;&quot;Yes&quot;;&quot;No&quot;"/>
    <numFmt numFmtId="177" formatCode="&quot;True&quot;;&quot;True&quot;;&quot;False&quot;"/>
    <numFmt numFmtId="178" formatCode="&quot;On&quot;;&quot;On&quot;;&quot;Off&quot;"/>
    <numFmt numFmtId="179" formatCode="[$€-2]\ #\ ##,000_);[Red]\([$€-2]\ #\ ##,000\)"/>
    <numFmt numFmtId="180" formatCode="[$¥€-2]\ #\ ##,000_);[Red]\([$€-2]\ #\ ##,000\)"/>
    <numFmt numFmtId="181" formatCode="[$-405]dddd\ d\.\ mmmm\ yyyy"/>
    <numFmt numFmtId="182" formatCode="#,##0.0\ &quot;Kč&quot;"/>
  </numFmts>
  <fonts count="43">
    <font>
      <sz val="11"/>
      <color theme="1"/>
      <name val="Calibri"/>
      <family val="2"/>
    </font>
    <font>
      <sz val="11"/>
      <color indexed="8"/>
      <name val="Calibri"/>
      <family val="2"/>
    </font>
    <font>
      <b/>
      <sz val="11"/>
      <color indexed="8"/>
      <name val="Calibri"/>
      <family val="2"/>
    </font>
    <font>
      <u val="single"/>
      <sz val="11"/>
      <color indexed="3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u val="single"/>
      <sz val="9.9"/>
      <color indexed="25"/>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indexed="63"/>
      <name val="Calibri"/>
      <family val="2"/>
    </font>
    <font>
      <b/>
      <sz val="14"/>
      <color indexed="8"/>
      <name val="Calibri"/>
      <family val="2"/>
    </font>
    <font>
      <b/>
      <sz val="11"/>
      <color theme="1"/>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u val="single"/>
      <sz val="9.9"/>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sz val="11"/>
      <color rgb="FF343434"/>
      <name val="Calibri"/>
      <family val="2"/>
    </font>
    <font>
      <sz val="11"/>
      <color rgb="FF000000"/>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000"/>
        <bgColor indexed="64"/>
      </patternFill>
    </fill>
    <fill>
      <patternFill patternType="solid">
        <fgColor rgb="FFFFFF00"/>
        <bgColor indexed="64"/>
      </patternFill>
    </fill>
  </fills>
  <borders count="1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24"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1" borderId="0" applyNumberFormat="0" applyBorder="0" applyAlignment="0" applyProtection="0"/>
    <xf numFmtId="0" fontId="30"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8" applyNumberFormat="0" applyAlignment="0" applyProtection="0"/>
    <xf numFmtId="0" fontId="36" fillId="26" borderId="8" applyNumberFormat="0" applyAlignment="0" applyProtection="0"/>
    <xf numFmtId="0" fontId="37" fillId="26" borderId="9" applyNumberFormat="0" applyAlignment="0" applyProtection="0"/>
    <xf numFmtId="0" fontId="38" fillId="0" borderId="0" applyNumberFormat="0" applyFill="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cellStyleXfs>
  <cellXfs count="19">
    <xf numFmtId="0" fontId="0" fillId="0" borderId="0" xfId="0" applyFont="1" applyAlignment="1">
      <alignment/>
    </xf>
    <xf numFmtId="0" fontId="22" fillId="33" borderId="10" xfId="0" applyFont="1" applyFill="1" applyBorder="1" applyAlignment="1">
      <alignment horizontal="center" vertical="center" wrapText="1"/>
    </xf>
    <xf numFmtId="0" fontId="0" fillId="0" borderId="0" xfId="0" applyFont="1" applyAlignment="1">
      <alignment/>
    </xf>
    <xf numFmtId="0" fontId="0" fillId="0" borderId="10" xfId="0" applyFont="1" applyBorder="1" applyAlignment="1">
      <alignment horizontal="center" vertical="center"/>
    </xf>
    <xf numFmtId="0" fontId="0" fillId="0" borderId="10" xfId="0" applyFont="1" applyBorder="1" applyAlignment="1">
      <alignment vertical="center"/>
    </xf>
    <xf numFmtId="0" fontId="40" fillId="0" borderId="10" xfId="0" applyFont="1" applyBorder="1" applyAlignment="1">
      <alignment wrapText="1"/>
    </xf>
    <xf numFmtId="1" fontId="40" fillId="0" borderId="10" xfId="0" applyNumberFormat="1" applyFont="1" applyBorder="1" applyAlignment="1">
      <alignment horizontal="center" vertical="center" wrapText="1"/>
    </xf>
    <xf numFmtId="0" fontId="0" fillId="0" borderId="10" xfId="0" applyFont="1" applyBorder="1" applyAlignment="1">
      <alignment/>
    </xf>
    <xf numFmtId="0" fontId="0" fillId="0" borderId="10" xfId="0" applyFont="1" applyBorder="1" applyAlignment="1">
      <alignment vertical="center" wrapText="1"/>
    </xf>
    <xf numFmtId="0" fontId="41" fillId="0" borderId="10" xfId="0" applyFont="1" applyBorder="1" applyAlignment="1">
      <alignment wrapText="1"/>
    </xf>
    <xf numFmtId="1" fontId="0" fillId="0" borderId="10" xfId="0" applyNumberFormat="1" applyFont="1" applyBorder="1" applyAlignment="1">
      <alignment horizontal="center" vertical="center"/>
    </xf>
    <xf numFmtId="174" fontId="0" fillId="0" borderId="10" xfId="0" applyNumberFormat="1" applyFont="1" applyBorder="1" applyAlignment="1">
      <alignment vertical="center" wrapText="1"/>
    </xf>
    <xf numFmtId="174" fontId="0" fillId="0" borderId="10" xfId="0" applyNumberFormat="1" applyFont="1" applyBorder="1" applyAlignment="1">
      <alignment vertical="center"/>
    </xf>
    <xf numFmtId="0" fontId="0" fillId="0" borderId="10" xfId="0" applyFont="1" applyBorder="1" applyAlignment="1">
      <alignment wrapText="1"/>
    </xf>
    <xf numFmtId="0" fontId="0" fillId="0" borderId="11" xfId="0" applyFont="1" applyBorder="1" applyAlignment="1">
      <alignment/>
    </xf>
    <xf numFmtId="0" fontId="0" fillId="0" borderId="0" xfId="0" applyFont="1" applyAlignment="1">
      <alignment vertical="center"/>
    </xf>
    <xf numFmtId="175" fontId="0" fillId="0" borderId="10" xfId="0" applyNumberFormat="1" applyFont="1" applyBorder="1" applyAlignment="1">
      <alignment horizontal="center" vertical="center"/>
    </xf>
    <xf numFmtId="175" fontId="0" fillId="34" borderId="10" xfId="0" applyNumberFormat="1" applyFont="1" applyFill="1" applyBorder="1" applyAlignment="1">
      <alignment horizontal="center" vertical="center"/>
    </xf>
    <xf numFmtId="0" fontId="42" fillId="0" borderId="10" xfId="0" applyFont="1" applyBorder="1" applyAlignment="1">
      <alignment horizontal="center" vertical="center"/>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1"/>
  <sheetViews>
    <sheetView tabSelected="1" zoomScale="80" zoomScaleNormal="80" zoomScalePageLayoutView="0" workbookViewId="0" topLeftCell="A4">
      <selection activeCell="C24" sqref="C24"/>
    </sheetView>
  </sheetViews>
  <sheetFormatPr defaultColWidth="9.140625" defaultRowHeight="15"/>
  <cols>
    <col min="1" max="1" width="9.140625" style="2" customWidth="1"/>
    <col min="2" max="2" width="23.57421875" style="15" customWidth="1"/>
    <col min="3" max="3" width="130.7109375" style="2" customWidth="1"/>
    <col min="4" max="4" width="15.00390625" style="2" customWidth="1"/>
    <col min="5" max="5" width="23.7109375" style="2" customWidth="1"/>
    <col min="6" max="6" width="28.57421875" style="2" customWidth="1"/>
    <col min="7" max="16384" width="9.140625" style="2" customWidth="1"/>
  </cols>
  <sheetData>
    <row r="1" spans="1:6" ht="18.75">
      <c r="A1" s="18" t="s">
        <v>25</v>
      </c>
      <c r="B1" s="18"/>
      <c r="C1" s="18"/>
      <c r="D1" s="18"/>
      <c r="E1" s="18"/>
      <c r="F1" s="18"/>
    </row>
    <row r="2" spans="1:6" ht="34.5" customHeight="1">
      <c r="A2" s="1" t="s">
        <v>19</v>
      </c>
      <c r="B2" s="1" t="s">
        <v>20</v>
      </c>
      <c r="C2" s="1" t="s">
        <v>21</v>
      </c>
      <c r="D2" s="1" t="s">
        <v>22</v>
      </c>
      <c r="E2" s="1" t="s">
        <v>23</v>
      </c>
      <c r="F2" s="1" t="s">
        <v>24</v>
      </c>
    </row>
    <row r="3" spans="1:6" ht="60">
      <c r="A3" s="3">
        <v>1</v>
      </c>
      <c r="B3" s="4" t="s">
        <v>0</v>
      </c>
      <c r="C3" s="5" t="s">
        <v>30</v>
      </c>
      <c r="D3" s="6">
        <v>8</v>
      </c>
      <c r="E3" s="17"/>
      <c r="F3" s="16">
        <f>E3*D3</f>
        <v>0</v>
      </c>
    </row>
    <row r="4" spans="1:6" ht="315.75" customHeight="1">
      <c r="A4" s="3">
        <v>2</v>
      </c>
      <c r="B4" s="8" t="s">
        <v>7</v>
      </c>
      <c r="C4" s="9" t="s">
        <v>31</v>
      </c>
      <c r="D4" s="10">
        <v>5</v>
      </c>
      <c r="E4" s="17"/>
      <c r="F4" s="16">
        <f aca="true" t="shared" si="0" ref="F4:F18">E4*D4</f>
        <v>0</v>
      </c>
    </row>
    <row r="5" spans="1:6" ht="298.5" customHeight="1">
      <c r="A5" s="3">
        <v>3</v>
      </c>
      <c r="B5" s="11" t="s">
        <v>8</v>
      </c>
      <c r="C5" s="11" t="s">
        <v>32</v>
      </c>
      <c r="D5" s="10">
        <v>12</v>
      </c>
      <c r="E5" s="17"/>
      <c r="F5" s="16">
        <f t="shared" si="0"/>
        <v>0</v>
      </c>
    </row>
    <row r="6" spans="1:6" ht="56.25" customHeight="1">
      <c r="A6" s="3">
        <v>4</v>
      </c>
      <c r="B6" s="12" t="s">
        <v>1</v>
      </c>
      <c r="C6" s="11" t="s">
        <v>33</v>
      </c>
      <c r="D6" s="10">
        <v>1</v>
      </c>
      <c r="E6" s="17"/>
      <c r="F6" s="16">
        <f t="shared" si="0"/>
        <v>0</v>
      </c>
    </row>
    <row r="7" spans="1:6" ht="90.75" customHeight="1">
      <c r="A7" s="3">
        <v>5</v>
      </c>
      <c r="B7" s="4" t="s">
        <v>2</v>
      </c>
      <c r="C7" s="5" t="s">
        <v>34</v>
      </c>
      <c r="D7" s="10">
        <v>2</v>
      </c>
      <c r="E7" s="17"/>
      <c r="F7" s="16">
        <f t="shared" si="0"/>
        <v>0</v>
      </c>
    </row>
    <row r="8" spans="1:6" ht="72" customHeight="1">
      <c r="A8" s="3">
        <v>6</v>
      </c>
      <c r="B8" s="8" t="s">
        <v>9</v>
      </c>
      <c r="C8" s="5" t="s">
        <v>14</v>
      </c>
      <c r="D8" s="10">
        <v>1</v>
      </c>
      <c r="E8" s="17"/>
      <c r="F8" s="16">
        <f t="shared" si="0"/>
        <v>0</v>
      </c>
    </row>
    <row r="9" spans="1:6" ht="277.5" customHeight="1">
      <c r="A9" s="3">
        <v>7</v>
      </c>
      <c r="B9" s="8" t="s">
        <v>12</v>
      </c>
      <c r="C9" s="5" t="s">
        <v>35</v>
      </c>
      <c r="D9" s="10">
        <v>1</v>
      </c>
      <c r="E9" s="17"/>
      <c r="F9" s="16">
        <f t="shared" si="0"/>
        <v>0</v>
      </c>
    </row>
    <row r="10" spans="1:6" ht="300">
      <c r="A10" s="3">
        <v>8</v>
      </c>
      <c r="B10" s="8" t="s">
        <v>36</v>
      </c>
      <c r="C10" s="8" t="s">
        <v>37</v>
      </c>
      <c r="D10" s="10">
        <v>1</v>
      </c>
      <c r="E10" s="17"/>
      <c r="F10" s="16">
        <f t="shared" si="0"/>
        <v>0</v>
      </c>
    </row>
    <row r="11" spans="1:6" ht="180">
      <c r="A11" s="3">
        <v>9</v>
      </c>
      <c r="B11" s="8" t="s">
        <v>3</v>
      </c>
      <c r="C11" s="8" t="s">
        <v>38</v>
      </c>
      <c r="D11" s="10">
        <v>1</v>
      </c>
      <c r="E11" s="17"/>
      <c r="F11" s="16">
        <f t="shared" si="0"/>
        <v>0</v>
      </c>
    </row>
    <row r="12" spans="1:6" ht="285" customHeight="1">
      <c r="A12" s="3">
        <v>10</v>
      </c>
      <c r="B12" s="8" t="s">
        <v>4</v>
      </c>
      <c r="C12" s="5" t="s">
        <v>39</v>
      </c>
      <c r="D12" s="10">
        <v>1</v>
      </c>
      <c r="E12" s="17"/>
      <c r="F12" s="16">
        <f t="shared" si="0"/>
        <v>0</v>
      </c>
    </row>
    <row r="13" spans="1:6" ht="285">
      <c r="A13" s="3">
        <v>11</v>
      </c>
      <c r="B13" s="8" t="s">
        <v>13</v>
      </c>
      <c r="C13" s="8" t="s">
        <v>29</v>
      </c>
      <c r="D13" s="10">
        <v>1</v>
      </c>
      <c r="E13" s="17"/>
      <c r="F13" s="16">
        <f t="shared" si="0"/>
        <v>0</v>
      </c>
    </row>
    <row r="14" spans="1:6" ht="283.5" customHeight="1">
      <c r="A14" s="3">
        <v>12</v>
      </c>
      <c r="B14" s="8" t="s">
        <v>10</v>
      </c>
      <c r="C14" s="8" t="s">
        <v>41</v>
      </c>
      <c r="D14" s="10">
        <v>1</v>
      </c>
      <c r="E14" s="17"/>
      <c r="F14" s="16">
        <f t="shared" si="0"/>
        <v>0</v>
      </c>
    </row>
    <row r="15" spans="1:6" ht="45">
      <c r="A15" s="3">
        <v>13</v>
      </c>
      <c r="B15" s="4" t="s">
        <v>11</v>
      </c>
      <c r="C15" s="8" t="s">
        <v>40</v>
      </c>
      <c r="D15" s="10">
        <v>10</v>
      </c>
      <c r="E15" s="17"/>
      <c r="F15" s="16">
        <f t="shared" si="0"/>
        <v>0</v>
      </c>
    </row>
    <row r="16" spans="1:6" ht="53.25" customHeight="1">
      <c r="A16" s="3">
        <v>14</v>
      </c>
      <c r="B16" s="4" t="s">
        <v>5</v>
      </c>
      <c r="C16" s="8" t="s">
        <v>15</v>
      </c>
      <c r="D16" s="10">
        <v>20</v>
      </c>
      <c r="E16" s="17"/>
      <c r="F16" s="16">
        <f t="shared" si="0"/>
        <v>0</v>
      </c>
    </row>
    <row r="17" spans="1:6" ht="165">
      <c r="A17" s="3">
        <v>15</v>
      </c>
      <c r="B17" s="8" t="s">
        <v>6</v>
      </c>
      <c r="C17" s="13" t="s">
        <v>16</v>
      </c>
      <c r="D17" s="10">
        <v>10</v>
      </c>
      <c r="E17" s="17"/>
      <c r="F17" s="16">
        <f t="shared" si="0"/>
        <v>0</v>
      </c>
    </row>
    <row r="18" spans="1:6" ht="195">
      <c r="A18" s="3">
        <v>16</v>
      </c>
      <c r="B18" s="8" t="s">
        <v>17</v>
      </c>
      <c r="C18" s="13" t="s">
        <v>18</v>
      </c>
      <c r="D18" s="10">
        <v>10</v>
      </c>
      <c r="E18" s="17"/>
      <c r="F18" s="16">
        <f t="shared" si="0"/>
        <v>0</v>
      </c>
    </row>
    <row r="19" spans="5:6" ht="27" customHeight="1">
      <c r="E19" s="14" t="s">
        <v>26</v>
      </c>
      <c r="F19" s="14">
        <f>SUM(F3:F18)</f>
        <v>0</v>
      </c>
    </row>
    <row r="20" spans="5:6" ht="29.25" customHeight="1">
      <c r="E20" s="7" t="s">
        <v>27</v>
      </c>
      <c r="F20" s="7">
        <f>F19*0.21</f>
        <v>0</v>
      </c>
    </row>
    <row r="21" spans="5:6" ht="33.75" customHeight="1">
      <c r="E21" s="7" t="s">
        <v>28</v>
      </c>
      <c r="F21" s="7">
        <f>F19+F20</f>
        <v>0</v>
      </c>
    </row>
  </sheetData>
  <sheetProtection/>
  <mergeCells count="1">
    <mergeCell ref="A1:F1"/>
  </mergeCells>
  <printOptions/>
  <pageMargins left="0.7" right="0.7" top="0.787401575" bottom="0.787401575" header="0.3" footer="0.3"/>
  <pageSetup fitToHeight="0" fitToWidth="1"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dc:creator>
  <cp:keywords/>
  <dc:description/>
  <cp:lastModifiedBy>Romana Kocourová</cp:lastModifiedBy>
  <cp:lastPrinted>2022-06-10T09:35:14Z</cp:lastPrinted>
  <dcterms:created xsi:type="dcterms:W3CDTF">2017-01-31T09:28:30Z</dcterms:created>
  <dcterms:modified xsi:type="dcterms:W3CDTF">2022-06-10T10:32:24Z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ies>
</file>