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ůj disk\RES+\Zakazky\PROC_2023_1361_RES+_Cetoraz\02_priprava\cetoraz_fve_zd_2024_02_05_k_vyhlaseni\cetoraz_fve_p03_technicka_specifikace\soupis_praci\"/>
    </mc:Choice>
  </mc:AlternateContent>
  <xr:revisionPtr revIDLastSave="0" documentId="13_ncr:1_{8F4DF6F5-954A-4423-B2B5-90533ADDA013}" xr6:coauthVersionLast="47" xr6:coauthVersionMax="47" xr10:uidLastSave="{00000000-0000-0000-0000-000000000000}"/>
  <bookViews>
    <workbookView xWindow="7860" yWindow="4050" windowWidth="16305" windowHeight="23445" xr2:uid="{00000000-000D-0000-FFFF-FFFF00000000}"/>
  </bookViews>
  <sheets>
    <sheet name="Rekapitulace" sheetId="3" r:id="rId1"/>
    <sheet name="Objekt 01" sheetId="1" r:id="rId2"/>
    <sheet name="Objekt 02" sheetId="9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9" l="1"/>
  <c r="G40" i="1"/>
  <c r="G30" i="1"/>
  <c r="G30" i="9"/>
  <c r="G9" i="3"/>
  <c r="G8" i="3"/>
  <c r="F9" i="3"/>
  <c r="F8" i="3"/>
  <c r="C10" i="9"/>
  <c r="C10" i="1"/>
  <c r="F12" i="3" l="1"/>
  <c r="G12" i="3"/>
  <c r="G16" i="1" l="1"/>
  <c r="G16" i="9"/>
  <c r="G34" i="9"/>
  <c r="G33" i="9"/>
  <c r="G32" i="9"/>
  <c r="G29" i="9"/>
  <c r="G28" i="9"/>
  <c r="G27" i="9"/>
  <c r="G26" i="9"/>
  <c r="G25" i="9"/>
  <c r="G24" i="9"/>
  <c r="G23" i="9"/>
  <c r="G22" i="9"/>
  <c r="G21" i="9"/>
  <c r="G19" i="9"/>
  <c r="G18" i="9"/>
  <c r="G17" i="9"/>
  <c r="G15" i="9"/>
  <c r="G14" i="9"/>
  <c r="G13" i="9"/>
  <c r="C5" i="9"/>
  <c r="C4" i="9"/>
  <c r="B2" i="9"/>
  <c r="G34" i="1"/>
  <c r="G33" i="1"/>
  <c r="G32" i="1"/>
  <c r="B2" i="1" l="1"/>
  <c r="C5" i="1"/>
  <c r="C4" i="1"/>
  <c r="G13" i="1"/>
  <c r="G14" i="1"/>
  <c r="G15" i="1"/>
  <c r="G17" i="1"/>
  <c r="G18" i="1"/>
  <c r="G19" i="1"/>
  <c r="G21" i="1"/>
  <c r="G22" i="1"/>
  <c r="G23" i="1"/>
  <c r="G24" i="1"/>
  <c r="G25" i="1"/>
  <c r="G26" i="1"/>
  <c r="G27" i="1"/>
  <c r="G28" i="1"/>
  <c r="G29" i="1"/>
  <c r="E9" i="3" l="1"/>
  <c r="G41" i="9"/>
  <c r="G42" i="9" s="1"/>
  <c r="G41" i="1" l="1"/>
  <c r="G42" i="1" s="1"/>
  <c r="E8" i="3"/>
  <c r="E12" i="3" s="1"/>
  <c r="E13" i="3" s="1"/>
  <c r="E14" i="3" s="1"/>
</calcChain>
</file>

<file path=xl/sharedStrings.xml><?xml version="1.0" encoding="utf-8"?>
<sst xmlns="http://schemas.openxmlformats.org/spreadsheetml/2006/main" count="144" uniqueCount="60">
  <si>
    <t>Příloha č. 3 ZD - technická specifikace</t>
  </si>
  <si>
    <t>Zadavatel</t>
  </si>
  <si>
    <t>Veřejná zakázka</t>
  </si>
  <si>
    <t>Technické parametry</t>
  </si>
  <si>
    <t>Zadavatel stanoví následující parametry a požadavky na dodání. Všechny parametry jsou uvedeny jako kvalitativně minimální, dodavatel je vždy oprávněn nabídnout odpovídající nebo lepší řešení</t>
  </si>
  <si>
    <t>Počet MJ</t>
  </si>
  <si>
    <t>MJ</t>
  </si>
  <si>
    <t>Cena za MJ v Kč bez DPH</t>
  </si>
  <si>
    <t>Celková cena v Kč bez DPH</t>
  </si>
  <si>
    <t>ks</t>
  </si>
  <si>
    <t>FV Systém</t>
  </si>
  <si>
    <t>Solární panel o výkonu 450 Wp</t>
  </si>
  <si>
    <t>Montážní systém na střechu</t>
  </si>
  <si>
    <t>Montáž panelů</t>
  </si>
  <si>
    <t>Rozvaděč AC a DC, přepěťové ochrany, jištění, smart meter</t>
  </si>
  <si>
    <t>Akumulace</t>
  </si>
  <si>
    <t>Celková nabídková cena</t>
  </si>
  <si>
    <t>Nabídková cena v Kč bez DPH</t>
  </si>
  <si>
    <t>Celková nabídková cena v Kč včetně DPH</t>
  </si>
  <si>
    <t>Pol. č.</t>
  </si>
  <si>
    <t>Dodavatel vyplní buňky označené žlutou barvou, ostatní buňky jsou vyplněny automaticky</t>
  </si>
  <si>
    <t>Práce</t>
  </si>
  <si>
    <t>Úprava nebo rozšíření hlavního rozvaděče</t>
  </si>
  <si>
    <t>Úprava elektroměrového rozvaděče</t>
  </si>
  <si>
    <t>Propojení DC</t>
  </si>
  <si>
    <t>Propojení AC a komunikace</t>
  </si>
  <si>
    <t>Lištování AC a DC v objektu a po fasádě</t>
  </si>
  <si>
    <t>Prostupy zdí</t>
  </si>
  <si>
    <t>Nastavení zařízení a zaškolení obshluhy</t>
  </si>
  <si>
    <t>Doprava</t>
  </si>
  <si>
    <t>Kabeláž (CYKY, CYA, jističe, vypínače a další elektromateriál)</t>
  </si>
  <si>
    <t>Bateriový systém</t>
  </si>
  <si>
    <t>FV systém</t>
  </si>
  <si>
    <t>Součet</t>
  </si>
  <si>
    <t>Cena v Kč bez DPH</t>
  </si>
  <si>
    <t>Cena v Kč včetně DPH</t>
  </si>
  <si>
    <t>Objekt</t>
  </si>
  <si>
    <t>kWp</t>
  </si>
  <si>
    <t>kWh</t>
  </si>
  <si>
    <t>Komunální FVE - Cetoraz</t>
  </si>
  <si>
    <t>Obec Cetoraz, IČO 00247936, se sídlem Cetoraz 206</t>
  </si>
  <si>
    <t>Střídač asymetrický hybridní 40 kW</t>
  </si>
  <si>
    <t>Střídač asymetrický hybridní 17 kW</t>
  </si>
  <si>
    <t>kpl</t>
  </si>
  <si>
    <t>DPH v Kč samostatně (21 %)</t>
  </si>
  <si>
    <t>Výkonový optimizér</t>
  </si>
  <si>
    <t>Objekty</t>
  </si>
  <si>
    <t>01</t>
  </si>
  <si>
    <t>02</t>
  </si>
  <si>
    <t>Celkový výkon</t>
  </si>
  <si>
    <t>Celková kapacita</t>
  </si>
  <si>
    <t>*Kapacitou bateriového úložiště se dle podmínek dotace dle výzvy programu ModF – RES+ č. 3/20221 rozumí „využitelná kapacita úložiště“. Tato kapacita musí být prokázána garančními testy při uvedení systému do provozu. Nejedná se tak nutně o nominální kapacitu baterií, a je tak možné nabídnout jakoukoliv kombinaci baterií, která splní podmínku využitelné požadované kapacity.</t>
  </si>
  <si>
    <t>Obecní úřad</t>
  </si>
  <si>
    <t>ČOV</t>
  </si>
  <si>
    <t>Cena (Kč bez DPH)</t>
  </si>
  <si>
    <t>Výkon FVE (kWp)</t>
  </si>
  <si>
    <t>Kapacita baterie (kWh)</t>
  </si>
  <si>
    <t>Revize</t>
  </si>
  <si>
    <t>Montáž, instalace, zprovoznění</t>
  </si>
  <si>
    <t>Back-Up Síť TN-S - zálohování jednoho světelného, nebo zásuvkového okruhu (1x230V)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</si>
</sst>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" fontId="0" fillId="6" borderId="1" xfId="0" applyNumberForma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0" fillId="4" borderId="0" xfId="0" applyFill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0" fillId="7" borderId="0" xfId="0" applyFill="1"/>
    <xf numFmtId="0" fontId="3" fillId="7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0" fillId="8" borderId="0" xfId="0" applyFill="1"/>
    <xf numFmtId="0" fontId="0" fillId="0" borderId="0" xfId="0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9" borderId="1" xfId="0" applyFill="1" applyBorder="1"/>
    <xf numFmtId="0" fontId="1" fillId="0" borderId="0" xfId="0" applyFont="1" applyAlignment="1">
      <alignment horizontal="left" wrapText="1"/>
    </xf>
    <xf numFmtId="0" fontId="6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left" vertical="center"/>
    </xf>
    <xf numFmtId="0" fontId="0" fillId="10" borderId="0" xfId="0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wrapText="1"/>
    </xf>
    <xf numFmtId="0" fontId="0" fillId="9" borderId="4" xfId="0" applyFill="1" applyBorder="1"/>
    <xf numFmtId="2" fontId="0" fillId="9" borderId="2" xfId="0" applyNumberFormat="1" applyFill="1" applyBorder="1"/>
    <xf numFmtId="2" fontId="0" fillId="0" borderId="1" xfId="0" applyNumberFormat="1" applyBorder="1"/>
    <xf numFmtId="0" fontId="9" fillId="0" borderId="1" xfId="0" applyFont="1" applyBorder="1" applyAlignment="1">
      <alignment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11" borderId="1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5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6" borderId="0" xfId="0" applyFill="1" applyAlignment="1">
      <alignment horizontal="left"/>
    </xf>
    <xf numFmtId="0" fontId="2" fillId="9" borderId="2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left" wrapText="1"/>
    </xf>
    <xf numFmtId="0" fontId="2" fillId="9" borderId="4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7B15-0332-48DA-83F2-131EF130E151}">
  <dimension ref="B2:G16"/>
  <sheetViews>
    <sheetView tabSelected="1" workbookViewId="0">
      <selection activeCell="E8" sqref="E8:E9"/>
    </sheetView>
  </sheetViews>
  <sheetFormatPr defaultRowHeight="15" x14ac:dyDescent="0.25"/>
  <cols>
    <col min="1" max="1" width="3.140625" customWidth="1"/>
    <col min="2" max="2" width="13" customWidth="1"/>
    <col min="3" max="3" width="3.85546875" customWidth="1"/>
    <col min="4" max="4" width="56" customWidth="1"/>
    <col min="5" max="7" width="17.7109375" customWidth="1"/>
  </cols>
  <sheetData>
    <row r="2" spans="2:7" x14ac:dyDescent="0.25">
      <c r="B2" s="23" t="s">
        <v>0</v>
      </c>
    </row>
    <row r="4" spans="2:7" x14ac:dyDescent="0.25">
      <c r="B4" s="41" t="s">
        <v>1</v>
      </c>
      <c r="C4" s="41"/>
      <c r="D4" s="43" t="s">
        <v>40</v>
      </c>
      <c r="E4" s="43"/>
      <c r="F4" s="43"/>
      <c r="G4" s="43"/>
    </row>
    <row r="5" spans="2:7" x14ac:dyDescent="0.25">
      <c r="B5" s="42" t="s">
        <v>2</v>
      </c>
      <c r="C5" s="42"/>
      <c r="D5" s="44" t="s">
        <v>39</v>
      </c>
      <c r="E5" s="44"/>
      <c r="F5" s="44"/>
      <c r="G5" s="44"/>
    </row>
    <row r="7" spans="2:7" x14ac:dyDescent="0.25">
      <c r="E7" s="37" t="s">
        <v>54</v>
      </c>
      <c r="F7" s="38" t="s">
        <v>55</v>
      </c>
      <c r="G7" s="39" t="s">
        <v>56</v>
      </c>
    </row>
    <row r="8" spans="2:7" x14ac:dyDescent="0.25">
      <c r="B8" s="30" t="s">
        <v>46</v>
      </c>
      <c r="C8" s="31" t="s">
        <v>47</v>
      </c>
      <c r="D8" s="17" t="s">
        <v>52</v>
      </c>
      <c r="E8" s="28">
        <f>'Objekt 01'!G40</f>
        <v>0</v>
      </c>
      <c r="F8" s="28">
        <f>'Objekt 01'!F36</f>
        <v>36</v>
      </c>
      <c r="G8" s="28">
        <f>'Objekt 01'!F37</f>
        <v>28.5</v>
      </c>
    </row>
    <row r="9" spans="2:7" x14ac:dyDescent="0.25">
      <c r="C9" s="31" t="s">
        <v>48</v>
      </c>
      <c r="D9" s="17" t="s">
        <v>53</v>
      </c>
      <c r="E9" s="28">
        <f>'Objekt 02'!G40</f>
        <v>0</v>
      </c>
      <c r="F9" s="28">
        <f>'Objekt 02'!F36</f>
        <v>15.3</v>
      </c>
      <c r="G9" s="28">
        <f>'Objekt 02'!F37</f>
        <v>11.6</v>
      </c>
    </row>
    <row r="10" spans="2:7" x14ac:dyDescent="0.25">
      <c r="C10" s="31"/>
      <c r="D10" s="24"/>
    </row>
    <row r="11" spans="2:7" x14ac:dyDescent="0.25">
      <c r="C11" s="31"/>
      <c r="D11" s="13" t="s">
        <v>16</v>
      </c>
      <c r="E11" s="14"/>
      <c r="F11" s="32" t="s">
        <v>49</v>
      </c>
      <c r="G11" s="33" t="s">
        <v>50</v>
      </c>
    </row>
    <row r="12" spans="2:7" x14ac:dyDescent="0.25">
      <c r="B12" s="15"/>
      <c r="C12" s="31"/>
      <c r="D12" s="25" t="s">
        <v>17</v>
      </c>
      <c r="E12" s="34">
        <f>SUM(E8:E9)</f>
        <v>0</v>
      </c>
      <c r="F12" s="12">
        <f>SUM(F8:F9)</f>
        <v>51.3</v>
      </c>
      <c r="G12" s="12">
        <f>SUM(G8:G9)</f>
        <v>40.1</v>
      </c>
    </row>
    <row r="13" spans="2:7" x14ac:dyDescent="0.25">
      <c r="B13" s="15"/>
      <c r="C13" s="31"/>
      <c r="D13" s="25" t="s">
        <v>44</v>
      </c>
      <c r="E13" s="12">
        <f>0.21*E12</f>
        <v>0</v>
      </c>
      <c r="F13" s="35"/>
      <c r="G13" s="35"/>
    </row>
    <row r="14" spans="2:7" x14ac:dyDescent="0.25">
      <c r="B14" s="15"/>
      <c r="C14" s="31"/>
      <c r="D14" s="25" t="s">
        <v>18</v>
      </c>
      <c r="E14" s="16">
        <f>E13+E12</f>
        <v>0</v>
      </c>
      <c r="F14" s="36"/>
      <c r="G14" s="36"/>
    </row>
    <row r="15" spans="2:7" x14ac:dyDescent="0.25">
      <c r="C15" s="31"/>
    </row>
    <row r="16" spans="2:7" ht="64.5" customHeight="1" x14ac:dyDescent="0.25">
      <c r="C16" s="31"/>
      <c r="D16" s="40" t="s">
        <v>51</v>
      </c>
      <c r="E16" s="40"/>
      <c r="F16" s="40"/>
      <c r="G16" s="40"/>
    </row>
  </sheetData>
  <sheetProtection algorithmName="SHA-512" hashValue="6QoM7O5xDCZNzsvbYBUXXDZlIaTj2zYHKZ3djO2bolSq6vK3KKvPHmzL/4+xWhK6Kwf7EtRvuH129xXtqtmhVQ==" saltValue="28j2XdMt/ipMc/oi3eq22Q==" spinCount="100000" sheet="1" objects="1" scenarios="1"/>
  <mergeCells count="5">
    <mergeCell ref="D16:G16"/>
    <mergeCell ref="B4:C4"/>
    <mergeCell ref="B5:C5"/>
    <mergeCell ref="D4:G4"/>
    <mergeCell ref="D5:G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42"/>
  <sheetViews>
    <sheetView workbookViewId="0">
      <selection activeCell="G41" sqref="G41"/>
    </sheetView>
  </sheetViews>
  <sheetFormatPr defaultRowHeight="15" x14ac:dyDescent="0.25"/>
  <cols>
    <col min="1" max="1" width="3.140625" customWidth="1"/>
    <col min="2" max="2" width="14.5703125" customWidth="1"/>
    <col min="3" max="3" width="61.7109375" customWidth="1"/>
    <col min="6" max="6" width="12" customWidth="1"/>
    <col min="7" max="7" width="15.5703125" customWidth="1"/>
  </cols>
  <sheetData>
    <row r="2" spans="2:7" x14ac:dyDescent="0.25">
      <c r="B2" s="22" t="str">
        <f>Rekapitulace!B2</f>
        <v>Příloha č. 3 ZD - technická specifikace</v>
      </c>
    </row>
    <row r="4" spans="2:7" x14ac:dyDescent="0.25">
      <c r="B4" s="2" t="s">
        <v>1</v>
      </c>
      <c r="C4" s="43" t="str">
        <f>Rekapitulace!D4</f>
        <v>Obec Cetoraz, IČO 00247936, se sídlem Cetoraz 206</v>
      </c>
      <c r="D4" s="43"/>
      <c r="E4" s="43"/>
      <c r="F4" s="43"/>
      <c r="G4" s="43"/>
    </row>
    <row r="5" spans="2:7" x14ac:dyDescent="0.25">
      <c r="B5" s="3" t="s">
        <v>2</v>
      </c>
      <c r="C5" s="44" t="str">
        <f>Rekapitulace!D5</f>
        <v>Komunální FVE - Cetoraz</v>
      </c>
      <c r="D5" s="44"/>
      <c r="E5" s="44"/>
      <c r="F5" s="44"/>
      <c r="G5" s="44"/>
    </row>
    <row r="7" spans="2:7" x14ac:dyDescent="0.25">
      <c r="B7" s="49" t="s">
        <v>20</v>
      </c>
      <c r="C7" s="49"/>
      <c r="D7" s="49"/>
      <c r="E7" s="49"/>
      <c r="F7" s="49"/>
      <c r="G7" s="49"/>
    </row>
    <row r="8" spans="2:7" ht="30" customHeight="1" x14ac:dyDescent="0.25">
      <c r="B8" s="48" t="s">
        <v>4</v>
      </c>
      <c r="C8" s="48"/>
      <c r="D8" s="48"/>
      <c r="E8" s="48"/>
      <c r="F8" s="48"/>
      <c r="G8" s="48"/>
    </row>
    <row r="9" spans="2:7" ht="16.149999999999999" customHeight="1" x14ac:dyDescent="0.25">
      <c r="B9" s="18"/>
      <c r="C9" s="18"/>
      <c r="D9" s="18"/>
      <c r="E9" s="18"/>
      <c r="F9" s="18"/>
      <c r="G9" s="18"/>
    </row>
    <row r="10" spans="2:7" ht="27" customHeight="1" x14ac:dyDescent="0.25">
      <c r="B10" s="19" t="s">
        <v>36</v>
      </c>
      <c r="C10" s="20" t="str">
        <f>Rekapitulace!D8</f>
        <v>Obecní úřad</v>
      </c>
      <c r="D10" s="21"/>
      <c r="E10" s="21"/>
      <c r="F10" s="21"/>
      <c r="G10" s="21"/>
    </row>
    <row r="11" spans="2:7" ht="28.9" customHeight="1" x14ac:dyDescent="0.25">
      <c r="B11" s="4" t="s">
        <v>19</v>
      </c>
      <c r="C11" s="5" t="s">
        <v>3</v>
      </c>
      <c r="D11" s="4" t="s">
        <v>5</v>
      </c>
      <c r="E11" s="4" t="s">
        <v>6</v>
      </c>
      <c r="F11" s="6" t="s">
        <v>7</v>
      </c>
      <c r="G11" s="7" t="s">
        <v>8</v>
      </c>
    </row>
    <row r="12" spans="2:7" ht="18" customHeight="1" x14ac:dyDescent="0.25">
      <c r="B12" s="8"/>
      <c r="C12" s="9" t="s">
        <v>10</v>
      </c>
      <c r="D12" s="8"/>
      <c r="E12" s="8"/>
      <c r="F12" s="8"/>
      <c r="G12" s="8"/>
    </row>
    <row r="13" spans="2:7" x14ac:dyDescent="0.25">
      <c r="B13" s="10">
        <v>1</v>
      </c>
      <c r="C13" s="11" t="s">
        <v>11</v>
      </c>
      <c r="D13" s="10">
        <v>80</v>
      </c>
      <c r="E13" s="10" t="s">
        <v>9</v>
      </c>
      <c r="F13" s="1">
        <v>0</v>
      </c>
      <c r="G13" s="12">
        <f t="shared" ref="G13:G19" si="0">D13*F13</f>
        <v>0</v>
      </c>
    </row>
    <row r="14" spans="2:7" x14ac:dyDescent="0.25">
      <c r="B14" s="10">
        <v>2</v>
      </c>
      <c r="C14" s="11" t="s">
        <v>41</v>
      </c>
      <c r="D14" s="10">
        <v>1</v>
      </c>
      <c r="E14" s="10" t="s">
        <v>43</v>
      </c>
      <c r="F14" s="1">
        <v>0</v>
      </c>
      <c r="G14" s="12">
        <f t="shared" si="0"/>
        <v>0</v>
      </c>
    </row>
    <row r="15" spans="2:7" x14ac:dyDescent="0.25">
      <c r="B15" s="10">
        <v>3</v>
      </c>
      <c r="C15" s="11" t="s">
        <v>12</v>
      </c>
      <c r="D15" s="10">
        <v>80</v>
      </c>
      <c r="E15" s="10" t="s">
        <v>9</v>
      </c>
      <c r="F15" s="1">
        <v>0</v>
      </c>
      <c r="G15" s="12">
        <f t="shared" si="0"/>
        <v>0</v>
      </c>
    </row>
    <row r="16" spans="2:7" x14ac:dyDescent="0.25">
      <c r="B16" s="10">
        <v>4</v>
      </c>
      <c r="C16" s="11" t="s">
        <v>45</v>
      </c>
      <c r="D16" s="10">
        <v>80</v>
      </c>
      <c r="E16" s="10" t="s">
        <v>9</v>
      </c>
      <c r="F16" s="1">
        <v>0</v>
      </c>
      <c r="G16" s="12">
        <f t="shared" si="0"/>
        <v>0</v>
      </c>
    </row>
    <row r="17" spans="2:7" x14ac:dyDescent="0.25">
      <c r="B17" s="10">
        <v>5</v>
      </c>
      <c r="C17" s="29" t="s">
        <v>30</v>
      </c>
      <c r="D17" s="10">
        <v>1</v>
      </c>
      <c r="E17" s="10" t="s">
        <v>43</v>
      </c>
      <c r="F17" s="1">
        <v>0</v>
      </c>
      <c r="G17" s="12">
        <f t="shared" si="0"/>
        <v>0</v>
      </c>
    </row>
    <row r="18" spans="2:7" x14ac:dyDescent="0.25">
      <c r="B18" s="10">
        <v>6</v>
      </c>
      <c r="C18" s="11" t="s">
        <v>14</v>
      </c>
      <c r="D18" s="10">
        <v>1</v>
      </c>
      <c r="E18" s="10" t="s">
        <v>43</v>
      </c>
      <c r="F18" s="1">
        <v>0</v>
      </c>
      <c r="G18" s="12">
        <f t="shared" si="0"/>
        <v>0</v>
      </c>
    </row>
    <row r="19" spans="2:7" ht="26.25" x14ac:dyDescent="0.25">
      <c r="B19" s="10">
        <v>7</v>
      </c>
      <c r="C19" s="11" t="s">
        <v>59</v>
      </c>
      <c r="D19" s="10">
        <v>1</v>
      </c>
      <c r="E19" s="10" t="s">
        <v>43</v>
      </c>
      <c r="F19" s="1">
        <v>0</v>
      </c>
      <c r="G19" s="12">
        <f t="shared" si="0"/>
        <v>0</v>
      </c>
    </row>
    <row r="20" spans="2:7" x14ac:dyDescent="0.25">
      <c r="B20" s="8"/>
      <c r="C20" s="9" t="s">
        <v>21</v>
      </c>
      <c r="D20" s="8"/>
      <c r="E20" s="8"/>
      <c r="F20" s="8"/>
      <c r="G20" s="8"/>
    </row>
    <row r="21" spans="2:7" x14ac:dyDescent="0.25">
      <c r="B21" s="10">
        <v>8</v>
      </c>
      <c r="C21" s="11" t="s">
        <v>22</v>
      </c>
      <c r="D21" s="10">
        <v>1</v>
      </c>
      <c r="E21" s="10" t="s">
        <v>43</v>
      </c>
      <c r="F21" s="1">
        <v>0</v>
      </c>
      <c r="G21" s="12">
        <f t="shared" ref="G21:G30" si="1">D21*F21</f>
        <v>0</v>
      </c>
    </row>
    <row r="22" spans="2:7" x14ac:dyDescent="0.25">
      <c r="B22" s="10">
        <v>9</v>
      </c>
      <c r="C22" s="11" t="s">
        <v>23</v>
      </c>
      <c r="D22" s="10">
        <v>1</v>
      </c>
      <c r="E22" s="10" t="s">
        <v>43</v>
      </c>
      <c r="F22" s="1">
        <v>0</v>
      </c>
      <c r="G22" s="12">
        <f t="shared" si="1"/>
        <v>0</v>
      </c>
    </row>
    <row r="23" spans="2:7" x14ac:dyDescent="0.25">
      <c r="B23" s="10">
        <v>10</v>
      </c>
      <c r="C23" s="29" t="s">
        <v>13</v>
      </c>
      <c r="D23" s="10">
        <v>1</v>
      </c>
      <c r="E23" s="10" t="s">
        <v>43</v>
      </c>
      <c r="F23" s="1">
        <v>0</v>
      </c>
      <c r="G23" s="12">
        <f t="shared" si="1"/>
        <v>0</v>
      </c>
    </row>
    <row r="24" spans="2:7" x14ac:dyDescent="0.25">
      <c r="B24" s="10">
        <v>11</v>
      </c>
      <c r="C24" s="11" t="s">
        <v>24</v>
      </c>
      <c r="D24" s="10">
        <v>1</v>
      </c>
      <c r="E24" s="10" t="s">
        <v>43</v>
      </c>
      <c r="F24" s="1">
        <v>0</v>
      </c>
      <c r="G24" s="12">
        <f t="shared" si="1"/>
        <v>0</v>
      </c>
    </row>
    <row r="25" spans="2:7" x14ac:dyDescent="0.25">
      <c r="B25" s="10">
        <v>12</v>
      </c>
      <c r="C25" s="11" t="s">
        <v>25</v>
      </c>
      <c r="D25" s="10">
        <v>1</v>
      </c>
      <c r="E25" s="10" t="s">
        <v>43</v>
      </c>
      <c r="F25" s="1">
        <v>0</v>
      </c>
      <c r="G25" s="12">
        <f t="shared" si="1"/>
        <v>0</v>
      </c>
    </row>
    <row r="26" spans="2:7" x14ac:dyDescent="0.25">
      <c r="B26" s="10">
        <v>13</v>
      </c>
      <c r="C26" s="11" t="s">
        <v>26</v>
      </c>
      <c r="D26" s="10">
        <v>1</v>
      </c>
      <c r="E26" s="10" t="s">
        <v>43</v>
      </c>
      <c r="F26" s="1">
        <v>0</v>
      </c>
      <c r="G26" s="12">
        <f t="shared" si="1"/>
        <v>0</v>
      </c>
    </row>
    <row r="27" spans="2:7" x14ac:dyDescent="0.25">
      <c r="B27" s="10">
        <v>14</v>
      </c>
      <c r="C27" s="11" t="s">
        <v>27</v>
      </c>
      <c r="D27" s="10">
        <v>1</v>
      </c>
      <c r="E27" s="10" t="s">
        <v>43</v>
      </c>
      <c r="F27" s="1">
        <v>0</v>
      </c>
      <c r="G27" s="12">
        <f t="shared" si="1"/>
        <v>0</v>
      </c>
    </row>
    <row r="28" spans="2:7" x14ac:dyDescent="0.25">
      <c r="B28" s="10">
        <v>15</v>
      </c>
      <c r="C28" s="11" t="s">
        <v>28</v>
      </c>
      <c r="D28" s="10">
        <v>1</v>
      </c>
      <c r="E28" s="10" t="s">
        <v>43</v>
      </c>
      <c r="F28" s="1">
        <v>0</v>
      </c>
      <c r="G28" s="12">
        <f t="shared" si="1"/>
        <v>0</v>
      </c>
    </row>
    <row r="29" spans="2:7" x14ac:dyDescent="0.25">
      <c r="B29" s="10">
        <v>16</v>
      </c>
      <c r="C29" s="11" t="s">
        <v>29</v>
      </c>
      <c r="D29" s="10">
        <v>1</v>
      </c>
      <c r="E29" s="10" t="s">
        <v>43</v>
      </c>
      <c r="F29" s="1">
        <v>0</v>
      </c>
      <c r="G29" s="12">
        <f t="shared" si="1"/>
        <v>0</v>
      </c>
    </row>
    <row r="30" spans="2:7" x14ac:dyDescent="0.25">
      <c r="B30" s="10">
        <v>17</v>
      </c>
      <c r="C30" s="11" t="s">
        <v>57</v>
      </c>
      <c r="D30" s="10">
        <v>1</v>
      </c>
      <c r="E30" s="10" t="s">
        <v>43</v>
      </c>
      <c r="F30" s="1">
        <v>0</v>
      </c>
      <c r="G30" s="12">
        <f t="shared" si="1"/>
        <v>0</v>
      </c>
    </row>
    <row r="31" spans="2:7" x14ac:dyDescent="0.25">
      <c r="B31" s="8"/>
      <c r="C31" s="9" t="s">
        <v>15</v>
      </c>
      <c r="D31" s="8"/>
      <c r="E31" s="8"/>
      <c r="F31" s="8"/>
      <c r="G31" s="8"/>
    </row>
    <row r="32" spans="2:7" x14ac:dyDescent="0.25">
      <c r="B32" s="10">
        <v>18</v>
      </c>
      <c r="C32" s="11" t="s">
        <v>31</v>
      </c>
      <c r="D32" s="10">
        <v>1</v>
      </c>
      <c r="E32" s="10" t="s">
        <v>43</v>
      </c>
      <c r="F32" s="1">
        <v>0</v>
      </c>
      <c r="G32" s="12">
        <f t="shared" ref="G32:G34" si="2">D32*F32</f>
        <v>0</v>
      </c>
    </row>
    <row r="33" spans="2:7" x14ac:dyDescent="0.25">
      <c r="B33" s="10">
        <v>19</v>
      </c>
      <c r="C33" s="11" t="s">
        <v>58</v>
      </c>
      <c r="D33" s="10">
        <v>1</v>
      </c>
      <c r="E33" s="10" t="s">
        <v>43</v>
      </c>
      <c r="F33" s="1">
        <v>0</v>
      </c>
      <c r="G33" s="12">
        <f t="shared" si="2"/>
        <v>0</v>
      </c>
    </row>
    <row r="34" spans="2:7" x14ac:dyDescent="0.25">
      <c r="B34" s="10">
        <v>20</v>
      </c>
      <c r="C34" s="11" t="s">
        <v>29</v>
      </c>
      <c r="D34" s="10">
        <v>1</v>
      </c>
      <c r="E34" s="10" t="s">
        <v>43</v>
      </c>
      <c r="F34" s="1">
        <v>0</v>
      </c>
      <c r="G34" s="12">
        <f t="shared" si="2"/>
        <v>0</v>
      </c>
    </row>
    <row r="36" spans="2:7" x14ac:dyDescent="0.25">
      <c r="C36" s="50" t="s">
        <v>32</v>
      </c>
      <c r="D36" s="51"/>
      <c r="E36" s="52"/>
      <c r="F36" s="27">
        <v>36</v>
      </c>
      <c r="G36" s="26" t="s">
        <v>37</v>
      </c>
    </row>
    <row r="37" spans="2:7" x14ac:dyDescent="0.25">
      <c r="C37" s="50" t="s">
        <v>15</v>
      </c>
      <c r="D37" s="51"/>
      <c r="E37" s="52"/>
      <c r="F37" s="27">
        <v>28.5</v>
      </c>
      <c r="G37" s="26" t="s">
        <v>38</v>
      </c>
    </row>
    <row r="39" spans="2:7" ht="18" customHeight="1" x14ac:dyDescent="0.25">
      <c r="C39" s="13" t="s">
        <v>33</v>
      </c>
      <c r="D39" s="14"/>
      <c r="E39" s="14"/>
      <c r="F39" s="14"/>
      <c r="G39" s="14"/>
    </row>
    <row r="40" spans="2:7" x14ac:dyDescent="0.25">
      <c r="B40" s="15"/>
      <c r="C40" s="45" t="s">
        <v>34</v>
      </c>
      <c r="D40" s="46"/>
      <c r="E40" s="46"/>
      <c r="F40" s="47"/>
      <c r="G40" s="12">
        <f>SUM(G13:G19,G21:G30,G32:G34)</f>
        <v>0</v>
      </c>
    </row>
    <row r="41" spans="2:7" x14ac:dyDescent="0.25">
      <c r="B41" s="15"/>
      <c r="C41" s="45" t="s">
        <v>44</v>
      </c>
      <c r="D41" s="46"/>
      <c r="E41" s="46"/>
      <c r="F41" s="47"/>
      <c r="G41" s="12">
        <f>0.21*G40</f>
        <v>0</v>
      </c>
    </row>
    <row r="42" spans="2:7" x14ac:dyDescent="0.25">
      <c r="B42" s="15"/>
      <c r="C42" s="45" t="s">
        <v>35</v>
      </c>
      <c r="D42" s="46"/>
      <c r="E42" s="46"/>
      <c r="F42" s="47"/>
      <c r="G42" s="16">
        <f>G41+G40</f>
        <v>0</v>
      </c>
    </row>
  </sheetData>
  <sheetProtection algorithmName="SHA-512" hashValue="OSkVhrrPUpTr+rOhCqpUJZQT7Fh82MlCwDehtIuUno1gqkvYjzov3yg+ahhpX6AkmYbrLI0y/pgOBOhhSJWOiw==" saltValue="Mp2RBHN7245Ty2CJNrzkIA==" spinCount="100000" sheet="1" objects="1" scenarios="1"/>
  <mergeCells count="9">
    <mergeCell ref="C40:F40"/>
    <mergeCell ref="C41:F41"/>
    <mergeCell ref="C42:F42"/>
    <mergeCell ref="C5:G5"/>
    <mergeCell ref="C4:G4"/>
    <mergeCell ref="B8:G8"/>
    <mergeCell ref="B7:G7"/>
    <mergeCell ref="C36:E36"/>
    <mergeCell ref="C37:E3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677FF-E88B-4F4B-A035-492E080C7734}">
  <dimension ref="B2:G42"/>
  <sheetViews>
    <sheetView workbookViewId="0">
      <selection activeCell="D1" sqref="D1:D1048576"/>
    </sheetView>
  </sheetViews>
  <sheetFormatPr defaultRowHeight="15" x14ac:dyDescent="0.25"/>
  <cols>
    <col min="1" max="1" width="3.140625" customWidth="1"/>
    <col min="2" max="2" width="14.5703125" customWidth="1"/>
    <col min="3" max="3" width="61" customWidth="1"/>
    <col min="6" max="6" width="12" customWidth="1"/>
    <col min="7" max="7" width="15.5703125" customWidth="1"/>
  </cols>
  <sheetData>
    <row r="2" spans="2:7" x14ac:dyDescent="0.25">
      <c r="B2" s="22" t="str">
        <f>Rekapitulace!B2</f>
        <v>Příloha č. 3 ZD - technická specifikace</v>
      </c>
    </row>
    <row r="4" spans="2:7" x14ac:dyDescent="0.25">
      <c r="B4" s="2" t="s">
        <v>1</v>
      </c>
      <c r="C4" s="43" t="str">
        <f>Rekapitulace!D4</f>
        <v>Obec Cetoraz, IČO 00247936, se sídlem Cetoraz 206</v>
      </c>
      <c r="D4" s="43"/>
      <c r="E4" s="43"/>
      <c r="F4" s="43"/>
      <c r="G4" s="43"/>
    </row>
    <row r="5" spans="2:7" x14ac:dyDescent="0.25">
      <c r="B5" s="3" t="s">
        <v>2</v>
      </c>
      <c r="C5" s="44" t="str">
        <f>Rekapitulace!D5</f>
        <v>Komunální FVE - Cetoraz</v>
      </c>
      <c r="D5" s="44"/>
      <c r="E5" s="44"/>
      <c r="F5" s="44"/>
      <c r="G5" s="44"/>
    </row>
    <row r="7" spans="2:7" x14ac:dyDescent="0.25">
      <c r="B7" s="49" t="s">
        <v>20</v>
      </c>
      <c r="C7" s="49"/>
      <c r="D7" s="49"/>
      <c r="E7" s="49"/>
      <c r="F7" s="49"/>
      <c r="G7" s="49"/>
    </row>
    <row r="8" spans="2:7" ht="30" customHeight="1" x14ac:dyDescent="0.25">
      <c r="B8" s="48" t="s">
        <v>4</v>
      </c>
      <c r="C8" s="48"/>
      <c r="D8" s="48"/>
      <c r="E8" s="48"/>
      <c r="F8" s="48"/>
      <c r="G8" s="48"/>
    </row>
    <row r="9" spans="2:7" ht="16.149999999999999" customHeight="1" x14ac:dyDescent="0.25">
      <c r="B9" s="18"/>
      <c r="C9" s="18"/>
      <c r="D9" s="18"/>
      <c r="E9" s="18"/>
      <c r="F9" s="18"/>
      <c r="G9" s="18"/>
    </row>
    <row r="10" spans="2:7" ht="27" customHeight="1" x14ac:dyDescent="0.25">
      <c r="B10" s="19" t="s">
        <v>36</v>
      </c>
      <c r="C10" s="20" t="str">
        <f>Rekapitulace!D9</f>
        <v>ČOV</v>
      </c>
      <c r="D10" s="21"/>
      <c r="E10" s="21"/>
      <c r="F10" s="21"/>
      <c r="G10" s="21"/>
    </row>
    <row r="11" spans="2:7" ht="28.9" customHeight="1" x14ac:dyDescent="0.25">
      <c r="B11" s="4" t="s">
        <v>19</v>
      </c>
      <c r="C11" s="5" t="s">
        <v>3</v>
      </c>
      <c r="D11" s="4" t="s">
        <v>5</v>
      </c>
      <c r="E11" s="4" t="s">
        <v>6</v>
      </c>
      <c r="F11" s="6" t="s">
        <v>7</v>
      </c>
      <c r="G11" s="7" t="s">
        <v>8</v>
      </c>
    </row>
    <row r="12" spans="2:7" ht="18" customHeight="1" x14ac:dyDescent="0.25">
      <c r="B12" s="8"/>
      <c r="C12" s="9" t="s">
        <v>10</v>
      </c>
      <c r="D12" s="8"/>
      <c r="E12" s="8"/>
      <c r="F12" s="8"/>
      <c r="G12" s="8"/>
    </row>
    <row r="13" spans="2:7" x14ac:dyDescent="0.25">
      <c r="B13" s="10">
        <v>1</v>
      </c>
      <c r="C13" s="11" t="s">
        <v>11</v>
      </c>
      <c r="D13" s="10">
        <v>34</v>
      </c>
      <c r="E13" s="10" t="s">
        <v>9</v>
      </c>
      <c r="F13" s="1">
        <v>0</v>
      </c>
      <c r="G13" s="12">
        <f t="shared" ref="G13:G19" si="0">D13*F13</f>
        <v>0</v>
      </c>
    </row>
    <row r="14" spans="2:7" x14ac:dyDescent="0.25">
      <c r="B14" s="10">
        <v>2</v>
      </c>
      <c r="C14" s="11" t="s">
        <v>42</v>
      </c>
      <c r="D14" s="10">
        <v>1</v>
      </c>
      <c r="E14" s="10" t="s">
        <v>43</v>
      </c>
      <c r="F14" s="1">
        <v>0</v>
      </c>
      <c r="G14" s="12">
        <f t="shared" si="0"/>
        <v>0</v>
      </c>
    </row>
    <row r="15" spans="2:7" x14ac:dyDescent="0.25">
      <c r="B15" s="10">
        <v>3</v>
      </c>
      <c r="C15" s="11" t="s">
        <v>12</v>
      </c>
      <c r="D15" s="10">
        <v>34</v>
      </c>
      <c r="E15" s="10" t="s">
        <v>9</v>
      </c>
      <c r="F15" s="1">
        <v>0</v>
      </c>
      <c r="G15" s="12">
        <f t="shared" si="0"/>
        <v>0</v>
      </c>
    </row>
    <row r="16" spans="2:7" x14ac:dyDescent="0.25">
      <c r="B16" s="10">
        <v>4</v>
      </c>
      <c r="C16" s="11" t="s">
        <v>45</v>
      </c>
      <c r="D16" s="10">
        <v>34</v>
      </c>
      <c r="E16" s="10" t="s">
        <v>9</v>
      </c>
      <c r="F16" s="1">
        <v>0</v>
      </c>
      <c r="G16" s="12">
        <f t="shared" si="0"/>
        <v>0</v>
      </c>
    </row>
    <row r="17" spans="2:7" x14ac:dyDescent="0.25">
      <c r="B17" s="10">
        <v>5</v>
      </c>
      <c r="C17" s="29" t="s">
        <v>30</v>
      </c>
      <c r="D17" s="10">
        <v>1</v>
      </c>
      <c r="E17" s="10" t="s">
        <v>43</v>
      </c>
      <c r="F17" s="1">
        <v>0</v>
      </c>
      <c r="G17" s="12">
        <f t="shared" si="0"/>
        <v>0</v>
      </c>
    </row>
    <row r="18" spans="2:7" x14ac:dyDescent="0.25">
      <c r="B18" s="10">
        <v>6</v>
      </c>
      <c r="C18" s="11" t="s">
        <v>14</v>
      </c>
      <c r="D18" s="10">
        <v>1</v>
      </c>
      <c r="E18" s="10" t="s">
        <v>43</v>
      </c>
      <c r="F18" s="1">
        <v>0</v>
      </c>
      <c r="G18" s="12">
        <f t="shared" si="0"/>
        <v>0</v>
      </c>
    </row>
    <row r="19" spans="2:7" ht="26.25" x14ac:dyDescent="0.25">
      <c r="B19" s="10">
        <v>7</v>
      </c>
      <c r="C19" s="11" t="s">
        <v>59</v>
      </c>
      <c r="D19" s="10">
        <v>1</v>
      </c>
      <c r="E19" s="10" t="s">
        <v>43</v>
      </c>
      <c r="F19" s="1">
        <v>0</v>
      </c>
      <c r="G19" s="12">
        <f t="shared" si="0"/>
        <v>0</v>
      </c>
    </row>
    <row r="20" spans="2:7" x14ac:dyDescent="0.25">
      <c r="B20" s="8"/>
      <c r="C20" s="9" t="s">
        <v>21</v>
      </c>
      <c r="D20" s="8"/>
      <c r="E20" s="8"/>
      <c r="F20" s="8"/>
      <c r="G20" s="8"/>
    </row>
    <row r="21" spans="2:7" x14ac:dyDescent="0.25">
      <c r="B21" s="10">
        <v>8</v>
      </c>
      <c r="C21" s="11" t="s">
        <v>22</v>
      </c>
      <c r="D21" s="10">
        <v>1</v>
      </c>
      <c r="E21" s="10" t="s">
        <v>43</v>
      </c>
      <c r="F21" s="1">
        <v>0</v>
      </c>
      <c r="G21" s="12">
        <f t="shared" ref="G21:G30" si="1">D21*F21</f>
        <v>0</v>
      </c>
    </row>
    <row r="22" spans="2:7" x14ac:dyDescent="0.25">
      <c r="B22" s="10">
        <v>9</v>
      </c>
      <c r="C22" s="11" t="s">
        <v>23</v>
      </c>
      <c r="D22" s="10">
        <v>1</v>
      </c>
      <c r="E22" s="10" t="s">
        <v>43</v>
      </c>
      <c r="F22" s="1">
        <v>0</v>
      </c>
      <c r="G22" s="12">
        <f t="shared" si="1"/>
        <v>0</v>
      </c>
    </row>
    <row r="23" spans="2:7" x14ac:dyDescent="0.25">
      <c r="B23" s="10">
        <v>10</v>
      </c>
      <c r="C23" s="29" t="s">
        <v>13</v>
      </c>
      <c r="D23" s="10">
        <v>1</v>
      </c>
      <c r="E23" s="10" t="s">
        <v>43</v>
      </c>
      <c r="F23" s="1">
        <v>0</v>
      </c>
      <c r="G23" s="12">
        <f t="shared" si="1"/>
        <v>0</v>
      </c>
    </row>
    <row r="24" spans="2:7" x14ac:dyDescent="0.25">
      <c r="B24" s="10">
        <v>11</v>
      </c>
      <c r="C24" s="11" t="s">
        <v>24</v>
      </c>
      <c r="D24" s="10">
        <v>1</v>
      </c>
      <c r="E24" s="10" t="s">
        <v>43</v>
      </c>
      <c r="F24" s="1">
        <v>0</v>
      </c>
      <c r="G24" s="12">
        <f t="shared" si="1"/>
        <v>0</v>
      </c>
    </row>
    <row r="25" spans="2:7" x14ac:dyDescent="0.25">
      <c r="B25" s="10">
        <v>12</v>
      </c>
      <c r="C25" s="11" t="s">
        <v>25</v>
      </c>
      <c r="D25" s="10">
        <v>1</v>
      </c>
      <c r="E25" s="10" t="s">
        <v>43</v>
      </c>
      <c r="F25" s="1">
        <v>0</v>
      </c>
      <c r="G25" s="12">
        <f t="shared" si="1"/>
        <v>0</v>
      </c>
    </row>
    <row r="26" spans="2:7" x14ac:dyDescent="0.25">
      <c r="B26" s="10">
        <v>13</v>
      </c>
      <c r="C26" s="11" t="s">
        <v>26</v>
      </c>
      <c r="D26" s="10">
        <v>1</v>
      </c>
      <c r="E26" s="10" t="s">
        <v>43</v>
      </c>
      <c r="F26" s="1">
        <v>0</v>
      </c>
      <c r="G26" s="12">
        <f t="shared" si="1"/>
        <v>0</v>
      </c>
    </row>
    <row r="27" spans="2:7" x14ac:dyDescent="0.25">
      <c r="B27" s="10">
        <v>14</v>
      </c>
      <c r="C27" s="11" t="s">
        <v>27</v>
      </c>
      <c r="D27" s="10">
        <v>1</v>
      </c>
      <c r="E27" s="10" t="s">
        <v>43</v>
      </c>
      <c r="F27" s="1">
        <v>0</v>
      </c>
      <c r="G27" s="12">
        <f t="shared" si="1"/>
        <v>0</v>
      </c>
    </row>
    <row r="28" spans="2:7" x14ac:dyDescent="0.25">
      <c r="B28" s="10">
        <v>15</v>
      </c>
      <c r="C28" s="11" t="s">
        <v>28</v>
      </c>
      <c r="D28" s="10">
        <v>1</v>
      </c>
      <c r="E28" s="10" t="s">
        <v>43</v>
      </c>
      <c r="F28" s="1">
        <v>0</v>
      </c>
      <c r="G28" s="12">
        <f t="shared" si="1"/>
        <v>0</v>
      </c>
    </row>
    <row r="29" spans="2:7" x14ac:dyDescent="0.25">
      <c r="B29" s="10">
        <v>16</v>
      </c>
      <c r="C29" s="11" t="s">
        <v>29</v>
      </c>
      <c r="D29" s="10">
        <v>1</v>
      </c>
      <c r="E29" s="10" t="s">
        <v>43</v>
      </c>
      <c r="F29" s="1">
        <v>0</v>
      </c>
      <c r="G29" s="12">
        <f t="shared" si="1"/>
        <v>0</v>
      </c>
    </row>
    <row r="30" spans="2:7" x14ac:dyDescent="0.25">
      <c r="B30" s="10">
        <v>17</v>
      </c>
      <c r="C30" s="11" t="s">
        <v>57</v>
      </c>
      <c r="D30" s="10">
        <v>1</v>
      </c>
      <c r="E30" s="10" t="s">
        <v>43</v>
      </c>
      <c r="F30" s="1">
        <v>0</v>
      </c>
      <c r="G30" s="12">
        <f t="shared" si="1"/>
        <v>0</v>
      </c>
    </row>
    <row r="31" spans="2:7" x14ac:dyDescent="0.25">
      <c r="B31" s="8"/>
      <c r="C31" s="9" t="s">
        <v>15</v>
      </c>
      <c r="D31" s="8"/>
      <c r="E31" s="8"/>
      <c r="F31" s="8"/>
      <c r="G31" s="8"/>
    </row>
    <row r="32" spans="2:7" x14ac:dyDescent="0.25">
      <c r="B32" s="10">
        <v>18</v>
      </c>
      <c r="C32" s="11" t="s">
        <v>31</v>
      </c>
      <c r="D32" s="10">
        <v>1</v>
      </c>
      <c r="E32" s="10" t="s">
        <v>43</v>
      </c>
      <c r="F32" s="1">
        <v>0</v>
      </c>
      <c r="G32" s="12">
        <f t="shared" ref="G32:G34" si="2">D32*F32</f>
        <v>0</v>
      </c>
    </row>
    <row r="33" spans="2:7" x14ac:dyDescent="0.25">
      <c r="B33" s="10">
        <v>19</v>
      </c>
      <c r="C33" s="11" t="s">
        <v>58</v>
      </c>
      <c r="D33" s="10">
        <v>1</v>
      </c>
      <c r="E33" s="10" t="s">
        <v>43</v>
      </c>
      <c r="F33" s="1">
        <v>0</v>
      </c>
      <c r="G33" s="12">
        <f t="shared" si="2"/>
        <v>0</v>
      </c>
    </row>
    <row r="34" spans="2:7" x14ac:dyDescent="0.25">
      <c r="B34" s="10">
        <v>20</v>
      </c>
      <c r="C34" s="11" t="s">
        <v>29</v>
      </c>
      <c r="D34" s="10">
        <v>1</v>
      </c>
      <c r="E34" s="10" t="s">
        <v>43</v>
      </c>
      <c r="F34" s="1">
        <v>0</v>
      </c>
      <c r="G34" s="12">
        <f t="shared" si="2"/>
        <v>0</v>
      </c>
    </row>
    <row r="36" spans="2:7" x14ac:dyDescent="0.25">
      <c r="C36" s="50" t="s">
        <v>32</v>
      </c>
      <c r="D36" s="51"/>
      <c r="E36" s="52"/>
      <c r="F36" s="27">
        <v>15.3</v>
      </c>
      <c r="G36" s="26" t="s">
        <v>37</v>
      </c>
    </row>
    <row r="37" spans="2:7" x14ac:dyDescent="0.25">
      <c r="C37" s="50" t="s">
        <v>15</v>
      </c>
      <c r="D37" s="51"/>
      <c r="E37" s="52"/>
      <c r="F37" s="27">
        <v>11.6</v>
      </c>
      <c r="G37" s="26" t="s">
        <v>38</v>
      </c>
    </row>
    <row r="39" spans="2:7" ht="18" customHeight="1" x14ac:dyDescent="0.25">
      <c r="C39" s="13" t="s">
        <v>33</v>
      </c>
      <c r="D39" s="14"/>
      <c r="E39" s="14"/>
      <c r="F39" s="14"/>
      <c r="G39" s="14"/>
    </row>
    <row r="40" spans="2:7" x14ac:dyDescent="0.25">
      <c r="B40" s="15"/>
      <c r="C40" s="45" t="s">
        <v>34</v>
      </c>
      <c r="D40" s="46"/>
      <c r="E40" s="46"/>
      <c r="F40" s="47"/>
      <c r="G40" s="12">
        <f>SUM(G13:G19,G21:G30,G32:G34)</f>
        <v>0</v>
      </c>
    </row>
    <row r="41" spans="2:7" x14ac:dyDescent="0.25">
      <c r="B41" s="15"/>
      <c r="C41" s="45" t="s">
        <v>44</v>
      </c>
      <c r="D41" s="46"/>
      <c r="E41" s="46"/>
      <c r="F41" s="47"/>
      <c r="G41" s="12">
        <f>0.21*G40</f>
        <v>0</v>
      </c>
    </row>
    <row r="42" spans="2:7" x14ac:dyDescent="0.25">
      <c r="B42" s="15"/>
      <c r="C42" s="45" t="s">
        <v>35</v>
      </c>
      <c r="D42" s="46"/>
      <c r="E42" s="46"/>
      <c r="F42" s="47"/>
      <c r="G42" s="16">
        <f>G41+G40</f>
        <v>0</v>
      </c>
    </row>
  </sheetData>
  <sheetProtection algorithmName="SHA-512" hashValue="J0uxWjecEYEBgfAOqRb8etlsFNIPgb1KUKjowGlqd1tP/nljpCLFKDXXr+qO3G1jyyWJ8j+ZkxHWvrbrP7HQ1w==" saltValue="8UVbdFNd+Noya82aso1crA==" spinCount="100000" sheet="1" objects="1" scenarios="1"/>
  <mergeCells count="9">
    <mergeCell ref="C40:F40"/>
    <mergeCell ref="C41:F41"/>
    <mergeCell ref="C42:F42"/>
    <mergeCell ref="C4:G4"/>
    <mergeCell ref="C5:G5"/>
    <mergeCell ref="B7:G7"/>
    <mergeCell ref="B8:G8"/>
    <mergeCell ref="C36:E36"/>
    <mergeCell ref="C37:E3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Objekt 01</vt:lpstr>
      <vt:lpstr>Objekt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Zadavatel</dc:creator>
  <cp:lastModifiedBy>J B</cp:lastModifiedBy>
  <dcterms:created xsi:type="dcterms:W3CDTF">2022-07-14T11:31:10Z</dcterms:created>
  <dcterms:modified xsi:type="dcterms:W3CDTF">2024-02-05T13:15:00Z</dcterms:modified>
</cp:coreProperties>
</file>